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0" yWindow="180" windowWidth="15480" windowHeight="8415" activeTab="3"/>
  </bookViews>
  <sheets>
    <sheet name="СТАРТ-ЛИСТ " sheetId="23" r:id="rId1"/>
    <sheet name="ПРОТОКОЛ ВЕТЕРИНАРНОЇ ІНСПЕКЦІЇ" sheetId="20" r:id="rId2"/>
    <sheet name="20км (2)" sheetId="25" r:id="rId3"/>
    <sheet name="40км" sheetId="10" r:id="rId4"/>
    <sheet name="Лист1" sheetId="24" r:id="rId5"/>
  </sheets>
  <definedNames>
    <definedName name="_xlnm.Print_Titles" localSheetId="2">'20км (2)'!$8:$10</definedName>
    <definedName name="_xlnm.Print_Titles" localSheetId="3">'40км'!$8:$10</definedName>
    <definedName name="_xlnm.Print_Titles" localSheetId="1">'ПРОТОКОЛ ВЕТЕРИНАРНОЇ ІНСПЕКЦІЇ'!$6:$6</definedName>
    <definedName name="_xlnm.Print_Titles" localSheetId="0">'СТАРТ-ЛИСТ '!$6:$6</definedName>
    <definedName name="_xlnm.Print_Area" localSheetId="2">'20км (2)'!$A$1:$T$10</definedName>
    <definedName name="_xlnm.Print_Area" localSheetId="3">'40км'!$A$1:$T$10</definedName>
    <definedName name="_xlnm.Print_Area" localSheetId="1">'ПРОТОКОЛ ВЕТЕРИНАРНОЇ ІНСПЕКЦІЇ'!$A$1:$H$23</definedName>
    <definedName name="_xlnm.Print_Area" localSheetId="0">'СТАРТ-ЛИСТ '!$A$1:$J$25</definedName>
  </definedNames>
  <calcPr calcId="145621" iterateDelta="1E-4"/>
</workbook>
</file>

<file path=xl/calcChain.xml><?xml version="1.0" encoding="utf-8"?>
<calcChain xmlns="http://schemas.openxmlformats.org/spreadsheetml/2006/main">
  <c r="N18" i="25" l="1"/>
  <c r="K18" i="25"/>
  <c r="O18" i="25" s="1"/>
  <c r="O17" i="25"/>
  <c r="P17" i="25" s="1"/>
  <c r="N17" i="25"/>
  <c r="N16" i="25"/>
  <c r="K16" i="25"/>
  <c r="O16" i="25" s="1"/>
  <c r="O15" i="25"/>
  <c r="P15" i="25" s="1"/>
  <c r="N15" i="25"/>
  <c r="N14" i="25"/>
  <c r="K14" i="25"/>
  <c r="O14" i="25" s="1"/>
  <c r="P14" i="25" s="1"/>
  <c r="O13" i="25"/>
  <c r="R13" i="25" s="1"/>
  <c r="N13" i="25"/>
  <c r="N12" i="25"/>
  <c r="K12" i="25"/>
  <c r="O12" i="25" s="1"/>
  <c r="P12" i="25" s="1"/>
  <c r="O11" i="25"/>
  <c r="R11" i="25" s="1"/>
  <c r="N11" i="25"/>
  <c r="P18" i="25" l="1"/>
  <c r="R17" i="25"/>
  <c r="Q17" i="25" s="1"/>
  <c r="P16" i="25"/>
  <c r="R15" i="25"/>
  <c r="Q15" i="25" s="1"/>
  <c r="S13" i="25"/>
  <c r="Q13" i="25"/>
  <c r="P13" i="25"/>
  <c r="S11" i="25"/>
  <c r="Q11" i="25"/>
  <c r="P11" i="25"/>
  <c r="S17" i="25" l="1"/>
  <c r="S15" i="25"/>
  <c r="N18" i="10"/>
  <c r="K18" i="10"/>
  <c r="O18" i="10" s="1"/>
  <c r="P18" i="10" s="1"/>
  <c r="O17" i="10"/>
  <c r="N17" i="10"/>
  <c r="N16" i="10"/>
  <c r="K16" i="10"/>
  <c r="O16" i="10" s="1"/>
  <c r="O15" i="10"/>
  <c r="P15" i="10" s="1"/>
  <c r="N15" i="10"/>
  <c r="N14" i="10"/>
  <c r="K14" i="10"/>
  <c r="O14" i="10" s="1"/>
  <c r="O13" i="10"/>
  <c r="P13" i="10" s="1"/>
  <c r="N13" i="10"/>
  <c r="N12" i="10"/>
  <c r="K12" i="10"/>
  <c r="O12" i="10" s="1"/>
  <c r="O11" i="10"/>
  <c r="P11" i="10" s="1"/>
  <c r="N11" i="10"/>
  <c r="R17" i="10" l="1"/>
  <c r="Q17" i="10" s="1"/>
  <c r="P17" i="10"/>
  <c r="P16" i="10"/>
  <c r="R15" i="10"/>
  <c r="Q15" i="10" s="1"/>
  <c r="P14" i="10"/>
  <c r="R13" i="10"/>
  <c r="Q13" i="10" s="1"/>
  <c r="P12" i="10"/>
  <c r="R11" i="10"/>
  <c r="Q11" i="10" s="1"/>
  <c r="S17" i="10" l="1"/>
  <c r="S15" i="10"/>
  <c r="S13" i="10"/>
  <c r="S11" i="10"/>
  <c r="N20" i="10" l="1"/>
  <c r="K20" i="10"/>
  <c r="O20" i="10" s="1"/>
  <c r="P20" i="10" s="1"/>
  <c r="O19" i="10"/>
  <c r="N19" i="10"/>
  <c r="R19" i="10" l="1"/>
  <c r="Q19" i="10" s="1"/>
  <c r="P19" i="10"/>
  <c r="S19" i="10" l="1"/>
</calcChain>
</file>

<file path=xl/sharedStrings.xml><?xml version="1.0" encoding="utf-8"?>
<sst xmlns="http://schemas.openxmlformats.org/spreadsheetml/2006/main" count="250" uniqueCount="116">
  <si>
    <t>км</t>
  </si>
  <si>
    <t>Звание, разряд</t>
  </si>
  <si>
    <t xml:space="preserve"> </t>
  </si>
  <si>
    <t>№ п/п</t>
  </si>
  <si>
    <t>Мастер-лист</t>
  </si>
  <si>
    <t>CEN20KM</t>
  </si>
  <si>
    <t>Кубок  «Орести»</t>
  </si>
  <si>
    <t>Дистанційні Кінні Пробіги</t>
  </si>
  <si>
    <t>Технічні результати</t>
  </si>
  <si>
    <t>Залік для  40км</t>
  </si>
  <si>
    <t xml:space="preserve">Місце </t>
  </si>
  <si>
    <t>Стартовий №</t>
  </si>
  <si>
    <t>Звання, розряд</t>
  </si>
  <si>
    <r>
      <t xml:space="preserve">КЛИЧКА КОНЯ-р.н. </t>
    </r>
    <r>
      <rPr>
        <sz val="9"/>
        <rFont val="Verdana"/>
        <family val="2"/>
        <charset val="204"/>
      </rPr>
      <t>масть, стать, порода, батько, місце народження</t>
    </r>
  </si>
  <si>
    <t>Власник</t>
  </si>
  <si>
    <t>Команда, область</t>
  </si>
  <si>
    <t>Час
старту</t>
  </si>
  <si>
    <t>Швидкість
на етапі</t>
  </si>
  <si>
    <t>Час 
на етапі</t>
  </si>
  <si>
    <t>Етап</t>
  </si>
  <si>
    <t>Средня 
швидкість</t>
  </si>
  <si>
    <t>Загальний
час</t>
  </si>
  <si>
    <t>Час
відновлення.</t>
  </si>
  <si>
    <t>Вик.
норм.</t>
  </si>
  <si>
    <r>
      <rPr>
        <b/>
        <sz val="10"/>
        <rFont val="Verdana"/>
        <family val="2"/>
        <charset val="204"/>
      </rPr>
      <t xml:space="preserve">
</t>
    </r>
    <r>
      <rPr>
        <sz val="10"/>
        <rFont val="Verdana"/>
        <family val="2"/>
        <charset val="204"/>
      </rPr>
      <t>загальний час і час відновлення.</t>
    </r>
  </si>
  <si>
    <t>Час відпочинку:</t>
  </si>
  <si>
    <t>етап</t>
  </si>
  <si>
    <t xml:space="preserve">Місце проведення КСК "Endurance Horse Sport Club"; Київська область </t>
  </si>
  <si>
    <r>
      <t xml:space="preserve">Прізвище, </t>
    </r>
    <r>
      <rPr>
        <sz val="9"/>
        <rFont val="Verdana"/>
        <family val="2"/>
        <charset val="204"/>
      </rPr>
      <t>Ім'я вершника</t>
    </r>
  </si>
  <si>
    <t>№ коня</t>
  </si>
  <si>
    <t>CEN 20</t>
  </si>
  <si>
    <t>Відмітка ветеринарної інспекції</t>
  </si>
  <si>
    <t>Цизін Андрій</t>
  </si>
  <si>
    <t>Півень Андрій</t>
  </si>
  <si>
    <t>час старту</t>
  </si>
  <si>
    <t>UA320000204</t>
  </si>
  <si>
    <t>Endurance Horse Sport Club, Київська</t>
  </si>
  <si>
    <r>
      <t xml:space="preserve">Півень </t>
    </r>
    <r>
      <rPr>
        <sz val="9"/>
        <rFont val="Verdana"/>
        <family val="2"/>
        <charset val="204"/>
      </rPr>
      <t>Ангеліна</t>
    </r>
  </si>
  <si>
    <r>
      <t>Креолка-02.,</t>
    </r>
    <r>
      <rPr>
        <sz val="9"/>
        <rFont val="Verdana"/>
        <family val="2"/>
        <charset val="204"/>
      </rPr>
      <t>руд.,коб.,б/п</t>
    </r>
  </si>
  <si>
    <r>
      <t>Тальянка-99.,</t>
    </r>
    <r>
      <rPr>
        <sz val="9"/>
        <rFont val="Verdana"/>
        <family val="2"/>
        <charset val="204"/>
      </rPr>
      <t>гнд.,коб.,араб,Купол</t>
    </r>
  </si>
  <si>
    <t>Київська обл.</t>
  </si>
  <si>
    <t>Endurance Horse Sport Club, Київська обл.</t>
  </si>
  <si>
    <t>Бруско Є.</t>
  </si>
  <si>
    <t>Кондратовець Л.</t>
  </si>
  <si>
    <t>Старт-лист</t>
  </si>
  <si>
    <t>допущен</t>
  </si>
  <si>
    <t>Головний секретар</t>
  </si>
  <si>
    <t>Головний вет. лікар</t>
  </si>
  <si>
    <t>Головний суддя</t>
  </si>
  <si>
    <t>№паспорта №чипа</t>
  </si>
  <si>
    <t>Єзовська К.</t>
  </si>
  <si>
    <r>
      <t>Ворон</t>
    </r>
    <r>
      <rPr>
        <sz val="9"/>
        <rFont val="Verdana"/>
        <family val="2"/>
        <charset val="204"/>
      </rPr>
      <t xml:space="preserve"> Олександра</t>
    </r>
  </si>
  <si>
    <r>
      <t xml:space="preserve">Малько </t>
    </r>
    <r>
      <rPr>
        <sz val="9"/>
        <rFont val="Verdana"/>
        <family val="2"/>
        <charset val="204"/>
      </rPr>
      <t>Віталій</t>
    </r>
  </si>
  <si>
    <r>
      <t>Тарпан-04.,</t>
    </r>
    <r>
      <rPr>
        <sz val="9"/>
        <rFont val="Verdana"/>
        <family val="2"/>
        <charset val="204"/>
      </rPr>
      <t>гнд.,жер.,араб., Пілігрім</t>
    </r>
  </si>
  <si>
    <t>Житомирська обл.</t>
  </si>
  <si>
    <t>Єзовська М.</t>
  </si>
  <si>
    <t>Час фінішу</t>
  </si>
  <si>
    <t>Вхід в
вет.ворота</t>
  </si>
  <si>
    <t>1 фаза:</t>
  </si>
  <si>
    <t>2 фаза:</t>
  </si>
  <si>
    <r>
      <t xml:space="preserve">Тальянка - 99., </t>
    </r>
    <r>
      <rPr>
        <sz val="9"/>
        <rFont val="Verdana"/>
        <family val="2"/>
        <charset val="204"/>
      </rPr>
      <t>гнд., коб., абаб, Купол</t>
    </r>
  </si>
  <si>
    <r>
      <t xml:space="preserve">Тарпан - 04., </t>
    </r>
    <r>
      <rPr>
        <sz val="9"/>
        <rFont val="Verdana"/>
        <family val="2"/>
        <charset val="204"/>
      </rPr>
      <t>гнд., жер., араб, Пілігрім</t>
    </r>
  </si>
  <si>
    <r>
      <t xml:space="preserve">Тальянка - 99., </t>
    </r>
    <r>
      <rPr>
        <sz val="9"/>
        <rFont val="Verdana"/>
        <family val="2"/>
        <charset val="204"/>
      </rPr>
      <t>гнд., коб., абаб, Купо</t>
    </r>
    <r>
      <rPr>
        <b/>
        <sz val="9"/>
        <rFont val="Verdana"/>
        <family val="2"/>
        <charset val="204"/>
      </rPr>
      <t>л</t>
    </r>
  </si>
  <si>
    <r>
      <t>Тарпан - 04.,</t>
    </r>
    <r>
      <rPr>
        <sz val="9"/>
        <rFont val="Verdana"/>
        <family val="2"/>
        <charset val="204"/>
      </rPr>
      <t xml:space="preserve"> гнд., жер., араб, Пілігрім</t>
    </r>
  </si>
  <si>
    <t>CEN40KM</t>
  </si>
  <si>
    <t>Дата проведення 05.04.2015</t>
  </si>
  <si>
    <t>Залік для  80км</t>
  </si>
  <si>
    <t>Головный вет.ликар</t>
  </si>
  <si>
    <t>CEN 40</t>
  </si>
  <si>
    <t>Дата проведення 05.04.2015 р.</t>
  </si>
  <si>
    <r>
      <t xml:space="preserve">Харди-09., </t>
    </r>
    <r>
      <rPr>
        <sz val="9"/>
        <rFont val="Verdana"/>
        <family val="2"/>
        <charset val="204"/>
      </rPr>
      <t>гнд.,коб., араб.,</t>
    </r>
  </si>
  <si>
    <r>
      <t>Габріель-08.,</t>
    </r>
    <r>
      <rPr>
        <sz val="9"/>
        <rFont val="Verdana"/>
        <family val="2"/>
        <charset val="204"/>
      </rPr>
      <t>руд.,коб., увп</t>
    </r>
  </si>
  <si>
    <r>
      <t xml:space="preserve">Скоробагатий </t>
    </r>
    <r>
      <rPr>
        <sz val="9"/>
        <rFont val="Verdana"/>
        <family val="2"/>
        <charset val="204"/>
      </rPr>
      <t>Вячеслав</t>
    </r>
  </si>
  <si>
    <r>
      <t>Габріель-08.,</t>
    </r>
    <r>
      <rPr>
        <sz val="9"/>
        <rFont val="Verdana"/>
        <family val="2"/>
        <charset val="204"/>
      </rPr>
      <t>руд., коб., увп</t>
    </r>
  </si>
  <si>
    <r>
      <t xml:space="preserve">Семоненко </t>
    </r>
    <r>
      <rPr>
        <sz val="9"/>
        <rFont val="Verdana"/>
        <family val="2"/>
        <charset val="204"/>
      </rPr>
      <t>Ольга</t>
    </r>
  </si>
  <si>
    <r>
      <t>Харді-09.,</t>
    </r>
    <r>
      <rPr>
        <sz val="9"/>
        <rFont val="Verdana"/>
        <family val="2"/>
        <charset val="204"/>
      </rPr>
      <t>гнід.,коб.,</t>
    </r>
  </si>
  <si>
    <r>
      <t xml:space="preserve">Бандура </t>
    </r>
    <r>
      <rPr>
        <sz val="9"/>
        <rFont val="Verdana"/>
        <family val="2"/>
        <charset val="204"/>
      </rPr>
      <t>Наталья</t>
    </r>
  </si>
  <si>
    <t>Овсяк Татяна</t>
  </si>
  <si>
    <t>Зотолева Наталія</t>
  </si>
  <si>
    <r>
      <t>Агат-04.,</t>
    </r>
    <r>
      <rPr>
        <sz val="9"/>
        <rFont val="Verdana"/>
        <family val="2"/>
        <charset val="204"/>
      </rPr>
      <t>руд.,мер.,б\п</t>
    </r>
  </si>
  <si>
    <t>Зоталева</t>
  </si>
  <si>
    <r>
      <t>Вавілон-05.,</t>
    </r>
    <r>
      <rPr>
        <sz val="9"/>
        <rFont val="Verdana"/>
        <family val="2"/>
        <charset val="204"/>
      </rPr>
      <t>жер.,вор.,ганов</t>
    </r>
    <r>
      <rPr>
        <b/>
        <sz val="9"/>
        <rFont val="Verdana"/>
        <family val="2"/>
        <charset val="204"/>
      </rPr>
      <t>.</t>
    </r>
  </si>
  <si>
    <r>
      <t>Джаміль-07.,</t>
    </r>
    <r>
      <rPr>
        <sz val="9"/>
        <rFont val="Verdana"/>
        <family val="2"/>
        <charset val="204"/>
      </rPr>
      <t>т.гнід</t>
    </r>
    <r>
      <rPr>
        <b/>
        <sz val="9"/>
        <rFont val="Verdana"/>
        <family val="2"/>
        <charset val="204"/>
      </rPr>
      <t xml:space="preserve">., </t>
    </r>
    <r>
      <rPr>
        <sz val="9"/>
        <rFont val="Verdana"/>
        <family val="2"/>
        <charset val="204"/>
      </rPr>
      <t>жер.,ганов</t>
    </r>
    <r>
      <rPr>
        <b/>
        <sz val="9"/>
        <rFont val="Verdana"/>
        <family val="2"/>
        <charset val="204"/>
      </rPr>
      <t>.</t>
    </r>
  </si>
  <si>
    <r>
      <t xml:space="preserve">Антропов </t>
    </r>
    <r>
      <rPr>
        <sz val="9"/>
        <rFont val="Verdana"/>
        <family val="2"/>
        <charset val="204"/>
      </rPr>
      <t>Михайло</t>
    </r>
  </si>
  <si>
    <t>Беленчук Василь</t>
  </si>
  <si>
    <r>
      <t xml:space="preserve">Ворон </t>
    </r>
    <r>
      <rPr>
        <sz val="9"/>
        <rFont val="Verdana"/>
        <family val="2"/>
        <charset val="204"/>
      </rPr>
      <t>Олександра</t>
    </r>
  </si>
  <si>
    <r>
      <t>Семоненко</t>
    </r>
    <r>
      <rPr>
        <sz val="9"/>
        <rFont val="Verdana"/>
        <family val="2"/>
        <charset val="204"/>
      </rPr>
      <t xml:space="preserve"> Ольга</t>
    </r>
  </si>
  <si>
    <r>
      <t xml:space="preserve">Зотолева </t>
    </r>
    <r>
      <rPr>
        <sz val="9"/>
        <rFont val="Verdana"/>
        <family val="2"/>
        <charset val="204"/>
      </rPr>
      <t>Наталія</t>
    </r>
  </si>
  <si>
    <t>UA180000376</t>
  </si>
  <si>
    <r>
      <t xml:space="preserve">Бандура </t>
    </r>
    <r>
      <rPr>
        <sz val="9"/>
        <rFont val="Verdana"/>
        <family val="2"/>
        <charset val="204"/>
      </rPr>
      <t>Тетяна</t>
    </r>
  </si>
  <si>
    <r>
      <t>Джаміль-07.,</t>
    </r>
    <r>
      <rPr>
        <sz val="9"/>
        <rFont val="Verdana"/>
        <family val="2"/>
        <charset val="204"/>
      </rPr>
      <t>т.гнід.,жер., ганов.,Варпад</t>
    </r>
  </si>
  <si>
    <r>
      <t xml:space="preserve">Овсяк </t>
    </r>
    <r>
      <rPr>
        <sz val="9"/>
        <rFont val="Verdana"/>
        <family val="2"/>
        <charset val="204"/>
      </rPr>
      <t>Тетяна</t>
    </r>
  </si>
  <si>
    <r>
      <t>Вавілон-05.,</t>
    </r>
    <r>
      <rPr>
        <sz val="9"/>
        <rFont val="Verdana"/>
        <family val="2"/>
        <charset val="204"/>
      </rPr>
      <t>ворон.,жер.,ганов.,Варпад</t>
    </r>
  </si>
  <si>
    <t>UA320000368</t>
  </si>
  <si>
    <t>Чжоу Жуйси</t>
  </si>
  <si>
    <r>
      <t>Илісс-00.,</t>
    </r>
    <r>
      <rPr>
        <sz val="9"/>
        <rFont val="Verdana"/>
        <family val="2"/>
        <charset val="204"/>
      </rPr>
      <t>гнід.,жер., рис.,</t>
    </r>
  </si>
  <si>
    <t>Гордіенко Леся</t>
  </si>
  <si>
    <r>
      <t xml:space="preserve">Илісс-00., </t>
    </r>
    <r>
      <rPr>
        <sz val="9"/>
        <rFont val="Verdana"/>
        <family val="2"/>
        <charset val="204"/>
      </rPr>
      <t>гнід.,жер.,б\п</t>
    </r>
  </si>
  <si>
    <t>UA320001220</t>
  </si>
  <si>
    <t>Lm</t>
  </si>
  <si>
    <r>
      <t>Півень</t>
    </r>
    <r>
      <rPr>
        <sz val="9"/>
        <rFont val="Verdana"/>
        <family val="2"/>
        <charset val="204"/>
      </rPr>
      <t xml:space="preserve"> Ангеліна</t>
    </r>
  </si>
  <si>
    <r>
      <t xml:space="preserve">Скоробогатий </t>
    </r>
    <r>
      <rPr>
        <sz val="9"/>
        <rFont val="Verdana"/>
        <family val="2"/>
        <charset val="204"/>
      </rPr>
      <t>Вячеслав</t>
    </r>
  </si>
  <si>
    <r>
      <t>Габріель-08.,</t>
    </r>
    <r>
      <rPr>
        <sz val="9"/>
        <rFont val="Verdana"/>
        <family val="2"/>
        <charset val="204"/>
      </rPr>
      <t>руд.,коб.,увп</t>
    </r>
  </si>
  <si>
    <t>Чжоу Джуйси</t>
  </si>
  <si>
    <r>
      <t xml:space="preserve">Антропов </t>
    </r>
    <r>
      <rPr>
        <sz val="9"/>
        <rFont val="Verdana"/>
        <family val="2"/>
        <charset val="204"/>
      </rPr>
      <t xml:space="preserve"> Михайло</t>
    </r>
  </si>
  <si>
    <r>
      <t>Илісс-00.,</t>
    </r>
    <r>
      <rPr>
        <sz val="9"/>
        <rFont val="Verdana"/>
        <family val="2"/>
        <charset val="204"/>
      </rPr>
      <t>гнід.,жер.,б\п</t>
    </r>
  </si>
  <si>
    <r>
      <t>Харді-09.,</t>
    </r>
    <r>
      <rPr>
        <sz val="9"/>
        <rFont val="Verdana"/>
        <family val="2"/>
        <charset val="204"/>
      </rPr>
      <t>гнід.,коб.,б\п</t>
    </r>
  </si>
  <si>
    <t>Толпига Юлія</t>
  </si>
  <si>
    <r>
      <t xml:space="preserve">Зоталева </t>
    </r>
    <r>
      <rPr>
        <sz val="9"/>
        <rFont val="Verdana"/>
        <family val="2"/>
        <charset val="204"/>
      </rPr>
      <t>Наталія</t>
    </r>
  </si>
  <si>
    <r>
      <t xml:space="preserve">Бандура </t>
    </r>
    <r>
      <rPr>
        <sz val="9"/>
        <rFont val="Verdana"/>
        <family val="2"/>
        <charset val="204"/>
      </rPr>
      <t>Наталія</t>
    </r>
  </si>
  <si>
    <r>
      <t>Джаміль-07.,</t>
    </r>
    <r>
      <rPr>
        <sz val="9"/>
        <rFont val="Verdana"/>
        <family val="2"/>
        <charset val="204"/>
      </rPr>
      <t>руд.,коб.,увп</t>
    </r>
  </si>
  <si>
    <r>
      <t>Вавілон-05.,</t>
    </r>
    <r>
      <rPr>
        <sz val="9"/>
        <rFont val="Verdana"/>
        <family val="2"/>
        <charset val="204"/>
      </rPr>
      <t>вор.,жер.,ганнов.,</t>
    </r>
  </si>
  <si>
    <t>СФГ"Фортуна" Київська обл.</t>
  </si>
  <si>
    <t>СфГ"Фортуна" Київська обл.</t>
  </si>
  <si>
    <t>КК"Силін" Київська обл.</t>
  </si>
  <si>
    <t>Зоталева Наталія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</si>
</sst>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2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Arial"/>
      <family val="2"/>
      <charset val="204"/>
    </font>
    <font>
      <sz val="10"/>
      <name val="Verdana"/>
      <family val="2"/>
      <charset val="204"/>
    </font>
    <font>
      <sz val="12"/>
      <name val="Verdana"/>
      <family val="2"/>
      <charset val="204"/>
    </font>
    <font>
      <b/>
      <sz val="14"/>
      <name val="Verdana"/>
      <family val="2"/>
      <charset val="204"/>
    </font>
    <font>
      <sz val="8"/>
      <name val="Verdana"/>
      <family val="2"/>
      <charset val="204"/>
    </font>
    <font>
      <b/>
      <sz val="8"/>
      <name val="Verdana"/>
      <family val="2"/>
      <charset val="204"/>
    </font>
    <font>
      <sz val="10"/>
      <name val="Arial"/>
      <family val="2"/>
      <charset val="204"/>
    </font>
    <font>
      <sz val="10"/>
      <name val="Arial"/>
    </font>
    <font>
      <b/>
      <sz val="11"/>
      <name val="Verdana"/>
      <family val="2"/>
      <charset val="204"/>
    </font>
    <font>
      <sz val="11"/>
      <name val="Arial"/>
    </font>
    <font>
      <sz val="12"/>
      <name val="Arial"/>
    </font>
    <font>
      <b/>
      <sz val="10"/>
      <name val="Verdana"/>
      <family val="2"/>
      <charset val="204"/>
    </font>
    <font>
      <b/>
      <sz val="9"/>
      <name val="Verdana"/>
      <family val="2"/>
      <charset val="204"/>
    </font>
    <font>
      <b/>
      <i/>
      <sz val="9"/>
      <name val="Arial Cyr"/>
      <charset val="204"/>
    </font>
    <font>
      <sz val="9"/>
      <name val="Verdana"/>
      <family val="2"/>
      <charset val="204"/>
    </font>
    <font>
      <sz val="9"/>
      <name val="Arial"/>
    </font>
    <font>
      <sz val="9"/>
      <color indexed="8"/>
      <name val="Verdana"/>
      <family val="2"/>
      <charset val="204"/>
    </font>
    <font>
      <b/>
      <sz val="9"/>
      <color indexed="8"/>
      <name val="Verdana"/>
      <family val="2"/>
      <charset val="204"/>
    </font>
    <font>
      <sz val="9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6"/>
      <name val="Verdana"/>
      <family val="2"/>
      <charset val="204"/>
    </font>
    <font>
      <b/>
      <i/>
      <sz val="24"/>
      <name val="Monotype Corsiva"/>
      <family val="4"/>
      <charset val="204"/>
    </font>
    <font>
      <b/>
      <i/>
      <sz val="20"/>
      <name val="ChinaCyr"/>
      <family val="5"/>
      <charset val="204"/>
    </font>
    <font>
      <sz val="11"/>
      <color theme="1"/>
      <name val="Calibri"/>
      <family val="2"/>
      <charset val="204"/>
      <scheme val="minor"/>
    </font>
    <font>
      <sz val="14"/>
      <name val="Verdana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5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1" fillId="0" borderId="0"/>
  </cellStyleXfs>
  <cellXfs count="204">
    <xf numFmtId="0" fontId="0" fillId="0" borderId="0" xfId="0"/>
    <xf numFmtId="0" fontId="5" fillId="0" borderId="0" xfId="6" applyFont="1" applyAlignment="1" applyProtection="1">
      <alignment vertical="center" wrapText="1"/>
      <protection locked="0"/>
    </xf>
    <xf numFmtId="0" fontId="9" fillId="0" borderId="0" xfId="6" applyAlignment="1" applyProtection="1">
      <alignment vertical="center"/>
      <protection locked="0"/>
    </xf>
    <xf numFmtId="0" fontId="9" fillId="0" borderId="0" xfId="3" applyFont="1" applyAlignment="1" applyProtection="1">
      <alignment vertical="center"/>
      <protection locked="0"/>
    </xf>
    <xf numFmtId="0" fontId="8" fillId="0" borderId="0" xfId="6" applyFont="1" applyAlignment="1" applyProtection="1">
      <alignment vertical="center"/>
      <protection locked="0"/>
    </xf>
    <xf numFmtId="0" fontId="11" fillId="0" borderId="0" xfId="6" applyFont="1" applyAlignment="1" applyProtection="1">
      <alignment vertical="center"/>
      <protection locked="0"/>
    </xf>
    <xf numFmtId="0" fontId="12" fillId="0" borderId="0" xfId="6" applyFont="1" applyAlignment="1" applyProtection="1">
      <alignment vertical="center"/>
      <protection locked="0"/>
    </xf>
    <xf numFmtId="0" fontId="14" fillId="0" borderId="0" xfId="6" applyFont="1" applyAlignment="1" applyProtection="1">
      <alignment vertical="center"/>
      <protection locked="0"/>
    </xf>
    <xf numFmtId="0" fontId="14" fillId="0" borderId="0" xfId="6" applyFont="1" applyProtection="1">
      <protection locked="0"/>
    </xf>
    <xf numFmtId="0" fontId="14" fillId="0" borderId="0" xfId="6" applyFont="1" applyAlignment="1" applyProtection="1">
      <alignment wrapText="1"/>
      <protection locked="0"/>
    </xf>
    <xf numFmtId="0" fontId="14" fillId="0" borderId="0" xfId="6" applyFont="1" applyAlignment="1" applyProtection="1">
      <alignment shrinkToFit="1"/>
      <protection locked="0"/>
    </xf>
    <xf numFmtId="0" fontId="15" fillId="0" borderId="0" xfId="6" applyFont="1" applyProtection="1">
      <protection locked="0"/>
    </xf>
    <xf numFmtId="0" fontId="14" fillId="0" borderId="0" xfId="6" applyFont="1" applyBorder="1" applyAlignment="1" applyProtection="1">
      <alignment horizontal="right" vertical="center"/>
      <protection locked="0"/>
    </xf>
    <xf numFmtId="0" fontId="2" fillId="0" borderId="0" xfId="3" applyFont="1" applyAlignment="1" applyProtection="1">
      <alignment vertical="center"/>
      <protection locked="0"/>
    </xf>
    <xf numFmtId="0" fontId="17" fillId="0" borderId="0" xfId="3" applyFont="1" applyAlignment="1" applyProtection="1">
      <alignment vertical="center"/>
      <protection locked="0"/>
    </xf>
    <xf numFmtId="0" fontId="13" fillId="2" borderId="1" xfId="1" applyFont="1" applyFill="1" applyBorder="1" applyAlignment="1" applyProtection="1">
      <alignment horizontal="center" vertical="center"/>
      <protection locked="0"/>
    </xf>
    <xf numFmtId="0" fontId="8" fillId="0" borderId="0" xfId="7" applyAlignment="1" applyProtection="1">
      <alignment vertical="center"/>
      <protection locked="0"/>
    </xf>
    <xf numFmtId="0" fontId="8" fillId="0" borderId="0" xfId="7" applyAlignment="1" applyProtection="1">
      <alignment horizontal="center" vertical="center"/>
      <protection locked="0"/>
    </xf>
    <xf numFmtId="0" fontId="8" fillId="0" borderId="0" xfId="7" applyAlignment="1" applyProtection="1">
      <alignment horizontal="center" vertical="center" wrapText="1"/>
      <protection locked="0"/>
    </xf>
    <xf numFmtId="0" fontId="20" fillId="0" borderId="0" xfId="7" applyFont="1" applyAlignment="1" applyProtection="1">
      <alignment horizontal="center" vertical="center"/>
      <protection locked="0"/>
    </xf>
    <xf numFmtId="0" fontId="8" fillId="0" borderId="0" xfId="7" applyFont="1" applyAlignment="1" applyProtection="1">
      <alignment horizontal="center" vertical="center"/>
      <protection locked="0"/>
    </xf>
    <xf numFmtId="0" fontId="8" fillId="0" borderId="0" xfId="5" applyFont="1" applyAlignment="1" applyProtection="1">
      <alignment vertical="center"/>
      <protection locked="0"/>
    </xf>
    <xf numFmtId="2" fontId="8" fillId="0" borderId="0" xfId="5" applyNumberFormat="1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center" vertical="center" wrapText="1"/>
      <protection locked="0"/>
    </xf>
    <xf numFmtId="0" fontId="3" fillId="0" borderId="0" xfId="5" applyFont="1" applyAlignment="1" applyProtection="1">
      <alignment horizontal="left" vertical="center"/>
      <protection locked="0"/>
    </xf>
    <xf numFmtId="0" fontId="3" fillId="0" borderId="0" xfId="5" applyFont="1" applyAlignment="1" applyProtection="1">
      <alignment horizontal="right" vertical="center"/>
      <protection locked="0"/>
    </xf>
    <xf numFmtId="0" fontId="3" fillId="0" borderId="0" xfId="5" applyFont="1" applyAlignment="1" applyProtection="1">
      <alignment vertical="center"/>
      <protection locked="0"/>
    </xf>
    <xf numFmtId="0" fontId="21" fillId="0" borderId="0" xfId="7" applyFont="1" applyProtection="1">
      <protection locked="0"/>
    </xf>
    <xf numFmtId="0" fontId="6" fillId="0" borderId="0" xfId="7" applyFont="1" applyBorder="1" applyAlignment="1" applyProtection="1">
      <alignment horizontal="center" vertical="center"/>
      <protection locked="0"/>
    </xf>
    <xf numFmtId="0" fontId="6" fillId="0" borderId="0" xfId="5" applyFont="1" applyBorder="1" applyAlignment="1" applyProtection="1">
      <alignment horizontal="center" vertical="center" wrapText="1"/>
      <protection locked="0"/>
    </xf>
    <xf numFmtId="0" fontId="6" fillId="0" borderId="0" xfId="8" applyFont="1" applyBorder="1" applyAlignment="1" applyProtection="1">
      <alignment horizontal="center" vertical="center" wrapText="1"/>
      <protection locked="0"/>
    </xf>
    <xf numFmtId="0" fontId="7" fillId="0" borderId="0" xfId="8" applyFont="1" applyFill="1" applyBorder="1" applyAlignment="1" applyProtection="1">
      <alignment horizontal="left" vertical="center" wrapText="1"/>
      <protection locked="0"/>
    </xf>
    <xf numFmtId="0" fontId="6" fillId="0" borderId="0" xfId="5" applyFont="1" applyFill="1" applyBorder="1" applyAlignment="1" applyProtection="1">
      <alignment horizontal="center" vertical="center" wrapText="1"/>
      <protection locked="0"/>
    </xf>
    <xf numFmtId="0" fontId="7" fillId="0" borderId="0" xfId="5" applyFont="1" applyFill="1" applyBorder="1" applyAlignment="1" applyProtection="1">
      <alignment vertical="center" wrapText="1"/>
      <protection locked="0"/>
    </xf>
    <xf numFmtId="0" fontId="3" fillId="0" borderId="0" xfId="7" applyFont="1" applyFill="1" applyBorder="1" applyAlignment="1" applyProtection="1">
      <alignment horizontal="center" vertical="center"/>
      <protection locked="0"/>
    </xf>
    <xf numFmtId="0" fontId="16" fillId="0" borderId="2" xfId="7" applyFont="1" applyFill="1" applyBorder="1" applyAlignment="1" applyProtection="1">
      <alignment horizontal="center" vertical="center"/>
      <protection locked="0"/>
    </xf>
    <xf numFmtId="0" fontId="16" fillId="0" borderId="2" xfId="7" applyFont="1" applyBorder="1" applyAlignment="1" applyProtection="1">
      <alignment horizontal="center" vertical="center"/>
      <protection locked="0"/>
    </xf>
    <xf numFmtId="0" fontId="16" fillId="0" borderId="2" xfId="1" applyFont="1" applyBorder="1" applyAlignment="1" applyProtection="1">
      <alignment horizontal="center" vertical="center" wrapText="1"/>
      <protection locked="0"/>
    </xf>
    <xf numFmtId="0" fontId="16" fillId="0" borderId="2" xfId="1" applyFont="1" applyBorder="1" applyAlignment="1" applyProtection="1">
      <alignment horizontal="center" vertical="center"/>
      <protection locked="0"/>
    </xf>
    <xf numFmtId="0" fontId="14" fillId="0" borderId="2" xfId="1" applyFont="1" applyBorder="1" applyAlignment="1" applyProtection="1">
      <alignment vertical="center" wrapText="1"/>
      <protection locked="0"/>
    </xf>
    <xf numFmtId="0" fontId="14" fillId="3" borderId="2" xfId="1" applyFont="1" applyFill="1" applyBorder="1" applyAlignment="1" applyProtection="1">
      <alignment vertical="center" wrapText="1"/>
      <protection locked="0"/>
    </xf>
    <xf numFmtId="0" fontId="8" fillId="0" borderId="0" xfId="7" applyProtection="1">
      <protection locked="0"/>
    </xf>
    <xf numFmtId="0" fontId="14" fillId="2" borderId="2" xfId="7" applyFont="1" applyFill="1" applyBorder="1" applyAlignment="1" applyProtection="1">
      <alignment horizontal="center" vertical="center" wrapText="1"/>
      <protection locked="0"/>
    </xf>
    <xf numFmtId="0" fontId="14" fillId="2" borderId="2" xfId="7" applyFont="1" applyFill="1" applyBorder="1" applyAlignment="1" applyProtection="1">
      <alignment horizontal="center" vertical="center" textRotation="90" wrapText="1"/>
      <protection locked="0"/>
    </xf>
    <xf numFmtId="0" fontId="15" fillId="0" borderId="0" xfId="7" applyFont="1" applyProtection="1">
      <protection locked="0"/>
    </xf>
    <xf numFmtId="0" fontId="14" fillId="0" borderId="0" xfId="7" applyFont="1" applyBorder="1" applyAlignment="1" applyProtection="1">
      <alignment horizontal="right" vertical="center"/>
      <protection locked="0"/>
    </xf>
    <xf numFmtId="0" fontId="14" fillId="0" borderId="0" xfId="7" applyFont="1" applyProtection="1">
      <protection locked="0"/>
    </xf>
    <xf numFmtId="0" fontId="14" fillId="0" borderId="0" xfId="7" applyFont="1" applyAlignment="1" applyProtection="1">
      <alignment shrinkToFit="1"/>
      <protection locked="0"/>
    </xf>
    <xf numFmtId="0" fontId="14" fillId="0" borderId="0" xfId="7" applyFont="1" applyAlignment="1" applyProtection="1">
      <alignment wrapText="1"/>
      <protection locked="0"/>
    </xf>
    <xf numFmtId="0" fontId="2" fillId="0" borderId="0" xfId="7" applyFont="1" applyAlignment="1" applyProtection="1">
      <alignment vertical="center"/>
      <protection locked="0"/>
    </xf>
    <xf numFmtId="0" fontId="23" fillId="0" borderId="0" xfId="7" applyFont="1" applyAlignment="1" applyProtection="1">
      <alignment horizontal="center" vertical="center"/>
      <protection locked="0"/>
    </xf>
    <xf numFmtId="0" fontId="24" fillId="0" borderId="0" xfId="7" applyFont="1" applyAlignment="1" applyProtection="1">
      <alignment horizontal="center" vertical="center" wrapText="1"/>
      <protection locked="0"/>
    </xf>
    <xf numFmtId="0" fontId="5" fillId="0" borderId="0" xfId="7" applyFont="1" applyAlignment="1" applyProtection="1">
      <alignment vertical="center" wrapText="1"/>
      <protection locked="0"/>
    </xf>
    <xf numFmtId="0" fontId="14" fillId="2" borderId="2" xfId="7" applyFont="1" applyFill="1" applyBorder="1" applyAlignment="1" applyProtection="1">
      <alignment horizontal="left" vertical="center" wrapText="1"/>
      <protection locked="0"/>
    </xf>
    <xf numFmtId="0" fontId="16" fillId="2" borderId="3" xfId="1" applyFont="1" applyFill="1" applyBorder="1" applyAlignment="1" applyProtection="1">
      <alignment horizontal="right" vertical="center"/>
      <protection locked="0"/>
    </xf>
    <xf numFmtId="0" fontId="16" fillId="2" borderId="1" xfId="1" applyFont="1" applyFill="1" applyBorder="1" applyAlignment="1" applyProtection="1">
      <alignment vertical="center"/>
      <protection locked="0"/>
    </xf>
    <xf numFmtId="0" fontId="16" fillId="2" borderId="1" xfId="1" applyFont="1" applyFill="1" applyBorder="1" applyAlignment="1" applyProtection="1">
      <alignment horizontal="right" vertical="center"/>
      <protection locked="0"/>
    </xf>
    <xf numFmtId="0" fontId="16" fillId="2" borderId="1" xfId="1" applyFont="1" applyFill="1" applyBorder="1" applyAlignment="1" applyProtection="1">
      <alignment horizontal="center" vertical="center"/>
      <protection locked="0"/>
    </xf>
    <xf numFmtId="21" fontId="13" fillId="2" borderId="4" xfId="1" applyNumberFormat="1" applyFont="1" applyFill="1" applyBorder="1" applyAlignment="1" applyProtection="1">
      <alignment horizontal="center" vertical="center"/>
      <protection locked="0"/>
    </xf>
    <xf numFmtId="0" fontId="16" fillId="2" borderId="5" xfId="1" applyFont="1" applyFill="1" applyBorder="1" applyAlignment="1" applyProtection="1">
      <alignment horizontal="right" vertical="center"/>
      <protection locked="0"/>
    </xf>
    <xf numFmtId="0" fontId="13" fillId="2" borderId="6" xfId="1" applyFont="1" applyFill="1" applyBorder="1" applyAlignment="1" applyProtection="1">
      <alignment horizontal="center" vertical="center"/>
      <protection locked="0"/>
    </xf>
    <xf numFmtId="0" fontId="16" fillId="2" borderId="6" xfId="1" applyFont="1" applyFill="1" applyBorder="1" applyAlignment="1" applyProtection="1">
      <alignment vertical="center"/>
      <protection locked="0"/>
    </xf>
    <xf numFmtId="0" fontId="16" fillId="2" borderId="6" xfId="1" applyFont="1" applyFill="1" applyBorder="1" applyAlignment="1" applyProtection="1">
      <alignment horizontal="center" vertical="center"/>
      <protection locked="0"/>
    </xf>
    <xf numFmtId="21" fontId="13" fillId="2" borderId="7" xfId="1" applyNumberFormat="1" applyFont="1" applyFill="1" applyBorder="1" applyAlignment="1" applyProtection="1">
      <alignment horizontal="center" vertical="center"/>
      <protection locked="0"/>
    </xf>
    <xf numFmtId="0" fontId="16" fillId="2" borderId="8" xfId="1" applyFont="1" applyFill="1" applyBorder="1" applyAlignment="1" applyProtection="1">
      <alignment horizontal="center" vertical="center" wrapText="1"/>
      <protection locked="0"/>
    </xf>
    <xf numFmtId="164" fontId="16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16" fillId="2" borderId="8" xfId="1" applyNumberFormat="1" applyFont="1" applyFill="1" applyBorder="1" applyAlignment="1" applyProtection="1">
      <alignment horizontal="center" vertical="center" wrapText="1"/>
      <protection locked="0"/>
    </xf>
    <xf numFmtId="2" fontId="16" fillId="2" borderId="8" xfId="1" applyNumberFormat="1" applyFont="1" applyFill="1" applyBorder="1" applyAlignment="1" applyProtection="1">
      <alignment horizontal="center" vertical="center" wrapText="1"/>
      <protection locked="0"/>
    </xf>
    <xf numFmtId="164" fontId="18" fillId="2" borderId="8" xfId="0" applyNumberFormat="1" applyFont="1" applyFill="1" applyBorder="1" applyAlignment="1" applyProtection="1">
      <alignment horizontal="center" vertical="center" wrapText="1"/>
      <protection locked="0"/>
    </xf>
    <xf numFmtId="21" fontId="16" fillId="0" borderId="9" xfId="1" applyNumberFormat="1" applyFont="1" applyBorder="1" applyAlignment="1" applyProtection="1">
      <alignment horizontal="center" vertical="center"/>
      <protection locked="0"/>
    </xf>
    <xf numFmtId="164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164" fontId="16" fillId="0" borderId="9" xfId="1" applyNumberFormat="1" applyFont="1" applyBorder="1" applyAlignment="1" applyProtection="1">
      <alignment horizontal="center" vertical="center"/>
      <protection locked="0"/>
    </xf>
    <xf numFmtId="21" fontId="16" fillId="0" borderId="8" xfId="1" applyNumberFormat="1" applyFont="1" applyBorder="1" applyAlignment="1" applyProtection="1">
      <alignment horizontal="center" vertical="center"/>
      <protection locked="0"/>
    </xf>
    <xf numFmtId="164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16" fillId="0" borderId="8" xfId="1" applyNumberFormat="1" applyFont="1" applyBorder="1" applyAlignment="1" applyProtection="1">
      <alignment horizontal="center" vertical="center"/>
      <protection locked="0"/>
    </xf>
    <xf numFmtId="0" fontId="26" fillId="0" borderId="0" xfId="7" applyFont="1" applyAlignment="1" applyProtection="1">
      <alignment vertical="center" wrapText="1"/>
      <protection locked="0"/>
    </xf>
    <xf numFmtId="0" fontId="16" fillId="0" borderId="9" xfId="3" applyFont="1" applyBorder="1" applyAlignment="1" applyProtection="1">
      <alignment horizontal="center" vertical="center" wrapText="1"/>
      <protection locked="0"/>
    </xf>
    <xf numFmtId="0" fontId="16" fillId="0" borderId="8" xfId="3" applyFont="1" applyBorder="1" applyAlignment="1" applyProtection="1">
      <alignment horizontal="center" vertical="center" wrapText="1"/>
      <protection locked="0"/>
    </xf>
    <xf numFmtId="2" fontId="16" fillId="0" borderId="9" xfId="1" applyNumberFormat="1" applyFont="1" applyBorder="1" applyAlignment="1" applyProtection="1">
      <alignment horizontal="center" vertical="center"/>
      <protection locked="0"/>
    </xf>
    <xf numFmtId="2" fontId="16" fillId="0" borderId="8" xfId="1" applyNumberFormat="1" applyFont="1" applyBorder="1" applyAlignment="1" applyProtection="1">
      <alignment horizontal="center" vertical="center"/>
      <protection locked="0"/>
    </xf>
    <xf numFmtId="20" fontId="16" fillId="0" borderId="2" xfId="7" applyNumberFormat="1" applyFont="1" applyFill="1" applyBorder="1" applyAlignment="1" applyProtection="1">
      <alignment horizontal="center" vertical="center"/>
      <protection locked="0"/>
    </xf>
    <xf numFmtId="0" fontId="27" fillId="0" borderId="0" xfId="3" applyFont="1" applyAlignment="1" applyProtection="1">
      <alignment vertical="center"/>
      <protection locked="0"/>
    </xf>
    <xf numFmtId="0" fontId="8" fillId="0" borderId="0" xfId="3" applyFont="1" applyAlignment="1" applyProtection="1">
      <alignment vertical="center"/>
      <protection locked="0"/>
    </xf>
    <xf numFmtId="0" fontId="16" fillId="0" borderId="0" xfId="4" applyFont="1" applyBorder="1" applyAlignment="1" applyProtection="1">
      <alignment horizontal="center" vertical="center" wrapText="1"/>
      <protection locked="0"/>
    </xf>
    <xf numFmtId="0" fontId="16" fillId="0" borderId="0" xfId="6" applyFont="1" applyFill="1" applyBorder="1" applyAlignment="1" applyProtection="1">
      <alignment horizontal="center" vertical="center"/>
      <protection locked="0"/>
    </xf>
    <xf numFmtId="0" fontId="14" fillId="0" borderId="0" xfId="9" applyFont="1" applyBorder="1" applyAlignment="1" applyProtection="1">
      <alignment horizontal="center" vertical="center" wrapText="1"/>
      <protection locked="0"/>
    </xf>
    <xf numFmtId="0" fontId="16" fillId="0" borderId="0" xfId="9" applyFont="1" applyBorder="1" applyAlignment="1" applyProtection="1">
      <alignment horizontal="center" vertical="center"/>
      <protection locked="0"/>
    </xf>
    <xf numFmtId="0" fontId="14" fillId="0" borderId="0" xfId="9" applyFont="1" applyBorder="1" applyAlignment="1" applyProtection="1">
      <alignment horizontal="left" vertical="center" wrapText="1"/>
      <protection locked="0"/>
    </xf>
    <xf numFmtId="49" fontId="16" fillId="0" borderId="0" xfId="9" applyNumberFormat="1" applyFont="1" applyBorder="1" applyAlignment="1" applyProtection="1">
      <alignment horizontal="center" vertical="center"/>
      <protection locked="0"/>
    </xf>
    <xf numFmtId="0" fontId="16" fillId="0" borderId="0" xfId="3" applyFont="1" applyBorder="1" applyAlignment="1" applyProtection="1">
      <alignment horizontal="center" vertical="center" wrapText="1"/>
      <protection locked="0"/>
    </xf>
    <xf numFmtId="21" fontId="16" fillId="0" borderId="0" xfId="1" applyNumberFormat="1" applyFont="1" applyBorder="1" applyAlignment="1" applyProtection="1">
      <alignment horizontal="center" vertical="center"/>
      <protection locked="0"/>
    </xf>
    <xf numFmtId="164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6" fillId="0" borderId="0" xfId="1" applyNumberFormat="1" applyFont="1" applyBorder="1" applyAlignment="1" applyProtection="1">
      <alignment horizontal="center" vertical="center"/>
      <protection locked="0"/>
    </xf>
    <xf numFmtId="2" fontId="16" fillId="0" borderId="0" xfId="1" applyNumberFormat="1" applyFont="1" applyBorder="1" applyAlignment="1" applyProtection="1">
      <alignment horizontal="center" vertical="center"/>
      <protection locked="0"/>
    </xf>
    <xf numFmtId="164" fontId="19" fillId="0" borderId="0" xfId="0" applyNumberFormat="1" applyFont="1" applyBorder="1" applyAlignment="1" applyProtection="1">
      <alignment horizontal="center" vertical="center"/>
      <protection locked="0"/>
    </xf>
    <xf numFmtId="0" fontId="14" fillId="0" borderId="0" xfId="3" applyFont="1" applyBorder="1" applyAlignment="1" applyProtection="1">
      <alignment horizontal="center" vertical="center" wrapText="1"/>
      <protection locked="0"/>
    </xf>
    <xf numFmtId="0" fontId="16" fillId="0" borderId="9" xfId="3" applyFont="1" applyBorder="1" applyAlignment="1" applyProtection="1">
      <alignment horizontal="center" vertical="center" wrapText="1"/>
      <protection locked="0"/>
    </xf>
    <xf numFmtId="0" fontId="16" fillId="0" borderId="8" xfId="3" applyFont="1" applyBorder="1" applyAlignment="1" applyProtection="1">
      <alignment horizontal="center" vertical="center" wrapText="1"/>
      <protection locked="0"/>
    </xf>
    <xf numFmtId="2" fontId="16" fillId="0" borderId="9" xfId="1" applyNumberFormat="1" applyFont="1" applyBorder="1" applyAlignment="1" applyProtection="1">
      <alignment horizontal="center" vertical="center"/>
      <protection locked="0"/>
    </xf>
    <xf numFmtId="2" fontId="16" fillId="0" borderId="8" xfId="1" applyNumberFormat="1" applyFont="1" applyBorder="1" applyAlignment="1" applyProtection="1">
      <alignment horizontal="center" vertical="center"/>
      <protection locked="0"/>
    </xf>
    <xf numFmtId="0" fontId="16" fillId="0" borderId="9" xfId="3" applyFont="1" applyBorder="1" applyAlignment="1" applyProtection="1">
      <alignment horizontal="center" vertical="center" wrapText="1"/>
      <protection locked="0"/>
    </xf>
    <xf numFmtId="0" fontId="16" fillId="0" borderId="8" xfId="3" applyFont="1" applyBorder="1" applyAlignment="1" applyProtection="1">
      <alignment horizontal="center" vertical="center" wrapText="1"/>
      <protection locked="0"/>
    </xf>
    <xf numFmtId="2" fontId="16" fillId="0" borderId="9" xfId="1" applyNumberFormat="1" applyFont="1" applyBorder="1" applyAlignment="1" applyProtection="1">
      <alignment horizontal="center" vertical="center"/>
      <protection locked="0"/>
    </xf>
    <xf numFmtId="2" fontId="16" fillId="0" borderId="8" xfId="1" applyNumberFormat="1" applyFont="1" applyBorder="1" applyAlignment="1" applyProtection="1">
      <alignment horizontal="center" vertical="center"/>
      <protection locked="0"/>
    </xf>
    <xf numFmtId="0" fontId="16" fillId="0" borderId="0" xfId="7" applyFont="1" applyFill="1" applyBorder="1" applyAlignment="1" applyProtection="1">
      <alignment horizontal="center" vertical="center"/>
      <protection locked="0"/>
    </xf>
    <xf numFmtId="20" fontId="16" fillId="0" borderId="0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Border="1" applyAlignment="1" applyProtection="1">
      <alignment horizontal="center" vertical="center" wrapText="1"/>
      <protection locked="0"/>
    </xf>
    <xf numFmtId="0" fontId="14" fillId="0" borderId="0" xfId="1" applyFont="1" applyBorder="1" applyAlignment="1" applyProtection="1">
      <alignment vertical="center" wrapText="1"/>
      <protection locked="0"/>
    </xf>
    <xf numFmtId="0" fontId="16" fillId="0" borderId="0" xfId="1" applyFont="1" applyBorder="1" applyAlignment="1" applyProtection="1">
      <alignment horizontal="center" vertical="center"/>
      <protection locked="0"/>
    </xf>
    <xf numFmtId="0" fontId="16" fillId="0" borderId="0" xfId="7" applyFont="1" applyBorder="1" applyAlignment="1" applyProtection="1">
      <alignment horizontal="center" vertical="center"/>
      <protection locked="0"/>
    </xf>
    <xf numFmtId="0" fontId="16" fillId="3" borderId="0" xfId="1" applyFont="1" applyFill="1" applyBorder="1" applyAlignment="1" applyProtection="1">
      <alignment vertical="center" wrapText="1"/>
      <protection locked="0"/>
    </xf>
    <xf numFmtId="0" fontId="16" fillId="0" borderId="30" xfId="7" applyFont="1" applyFill="1" applyBorder="1" applyAlignment="1" applyProtection="1">
      <alignment horizontal="center" vertical="center"/>
      <protection locked="0"/>
    </xf>
    <xf numFmtId="0" fontId="14" fillId="3" borderId="30" xfId="1" applyFont="1" applyFill="1" applyBorder="1" applyAlignment="1" applyProtection="1">
      <alignment vertical="center" wrapText="1"/>
      <protection locked="0"/>
    </xf>
    <xf numFmtId="0" fontId="16" fillId="0" borderId="30" xfId="1" applyFont="1" applyBorder="1" applyAlignment="1" applyProtection="1">
      <alignment horizontal="center" vertical="center" wrapText="1"/>
      <protection locked="0"/>
    </xf>
    <xf numFmtId="0" fontId="14" fillId="0" borderId="30" xfId="1" applyFont="1" applyBorder="1" applyAlignment="1" applyProtection="1">
      <alignment vertical="center" wrapText="1"/>
      <protection locked="0"/>
    </xf>
    <xf numFmtId="0" fontId="16" fillId="0" borderId="30" xfId="1" applyFont="1" applyBorder="1" applyAlignment="1" applyProtection="1">
      <alignment horizontal="center" vertical="center"/>
      <protection locked="0"/>
    </xf>
    <xf numFmtId="0" fontId="16" fillId="0" borderId="30" xfId="7" applyFont="1" applyBorder="1" applyAlignment="1" applyProtection="1">
      <alignment horizontal="center" vertical="center"/>
      <protection locked="0"/>
    </xf>
    <xf numFmtId="0" fontId="16" fillId="0" borderId="31" xfId="7" applyFont="1" applyFill="1" applyBorder="1" applyAlignment="1" applyProtection="1">
      <alignment horizontal="center" vertical="center"/>
      <protection locked="0"/>
    </xf>
    <xf numFmtId="0" fontId="14" fillId="3" borderId="31" xfId="1" applyFont="1" applyFill="1" applyBorder="1" applyAlignment="1" applyProtection="1">
      <alignment vertical="center" wrapText="1"/>
      <protection locked="0"/>
    </xf>
    <xf numFmtId="0" fontId="16" fillId="0" borderId="31" xfId="1" applyFont="1" applyBorder="1" applyAlignment="1" applyProtection="1">
      <alignment horizontal="center" vertical="center" wrapText="1"/>
      <protection locked="0"/>
    </xf>
    <xf numFmtId="0" fontId="14" fillId="0" borderId="31" xfId="1" applyFont="1" applyBorder="1" applyAlignment="1" applyProtection="1">
      <alignment vertical="center" wrapText="1"/>
      <protection locked="0"/>
    </xf>
    <xf numFmtId="0" fontId="16" fillId="0" borderId="31" xfId="1" applyFont="1" applyBorder="1" applyAlignment="1" applyProtection="1">
      <alignment horizontal="center" vertical="center"/>
      <protection locked="0"/>
    </xf>
    <xf numFmtId="0" fontId="16" fillId="0" borderId="31" xfId="7" applyFont="1" applyBorder="1" applyAlignment="1" applyProtection="1">
      <alignment horizontal="center" vertical="center"/>
      <protection locked="0"/>
    </xf>
    <xf numFmtId="0" fontId="8" fillId="0" borderId="0" xfId="7" applyBorder="1" applyProtection="1">
      <protection locked="0"/>
    </xf>
    <xf numFmtId="0" fontId="5" fillId="0" borderId="0" xfId="7" applyFont="1" applyAlignment="1" applyProtection="1">
      <alignment horizontal="center" vertical="center" wrapText="1"/>
      <protection locked="0"/>
    </xf>
    <xf numFmtId="0" fontId="3" fillId="0" borderId="0" xfId="7" applyFont="1" applyAlignment="1" applyProtection="1">
      <alignment horizontal="center" vertical="center" wrapText="1"/>
      <protection locked="0"/>
    </xf>
    <xf numFmtId="0" fontId="10" fillId="0" borderId="0" xfId="7" applyFont="1" applyAlignment="1" applyProtection="1">
      <alignment horizontal="center" vertical="center"/>
      <protection locked="0"/>
    </xf>
    <xf numFmtId="0" fontId="22" fillId="3" borderId="21" xfId="7" applyFont="1" applyFill="1" applyBorder="1" applyAlignment="1" applyProtection="1">
      <alignment horizontal="center" vertical="center" wrapText="1"/>
      <protection locked="0"/>
    </xf>
    <xf numFmtId="0" fontId="22" fillId="3" borderId="24" xfId="7" applyFont="1" applyFill="1" applyBorder="1" applyAlignment="1" applyProtection="1">
      <alignment horizontal="center" vertical="center" wrapText="1"/>
      <protection locked="0"/>
    </xf>
    <xf numFmtId="0" fontId="22" fillId="3" borderId="25" xfId="7" applyFont="1" applyFill="1" applyBorder="1" applyAlignment="1" applyProtection="1">
      <alignment horizontal="center" vertical="center" wrapText="1"/>
      <protection locked="0"/>
    </xf>
    <xf numFmtId="0" fontId="16" fillId="0" borderId="9" xfId="3" applyFont="1" applyBorder="1" applyAlignment="1" applyProtection="1">
      <alignment horizontal="center" vertical="center" wrapText="1"/>
      <protection locked="0"/>
    </xf>
    <xf numFmtId="0" fontId="16" fillId="0" borderId="8" xfId="3" applyFont="1" applyBorder="1" applyAlignment="1" applyProtection="1">
      <alignment horizontal="center" vertical="center" wrapText="1"/>
      <protection locked="0"/>
    </xf>
    <xf numFmtId="2" fontId="16" fillId="0" borderId="9" xfId="1" applyNumberFormat="1" applyFont="1" applyBorder="1" applyAlignment="1" applyProtection="1">
      <alignment horizontal="center" vertical="center"/>
      <protection locked="0"/>
    </xf>
    <xf numFmtId="2" fontId="16" fillId="0" borderId="8" xfId="1" applyNumberFormat="1" applyFont="1" applyBorder="1" applyAlignment="1" applyProtection="1">
      <alignment horizontal="center" vertical="center"/>
      <protection locked="0"/>
    </xf>
    <xf numFmtId="164" fontId="19" fillId="0" borderId="9" xfId="0" applyNumberFormat="1" applyFont="1" applyBorder="1" applyAlignment="1" applyProtection="1">
      <alignment horizontal="center" vertical="center"/>
      <protection locked="0"/>
    </xf>
    <xf numFmtId="164" fontId="19" fillId="0" borderId="8" xfId="0" applyNumberFormat="1" applyFont="1" applyBorder="1" applyAlignment="1" applyProtection="1">
      <alignment horizontal="center" vertical="center"/>
      <protection locked="0"/>
    </xf>
    <xf numFmtId="164" fontId="19" fillId="0" borderId="17" xfId="0" applyNumberFormat="1" applyFont="1" applyBorder="1" applyAlignment="1" applyProtection="1">
      <alignment horizontal="center" vertical="center"/>
      <protection locked="0"/>
    </xf>
    <xf numFmtId="164" fontId="19" fillId="0" borderId="19" xfId="0" applyNumberFormat="1" applyFont="1" applyBorder="1" applyAlignment="1" applyProtection="1">
      <alignment horizontal="center" vertical="center"/>
      <protection locked="0"/>
    </xf>
    <xf numFmtId="0" fontId="14" fillId="0" borderId="14" xfId="3" applyFont="1" applyBorder="1" applyAlignment="1" applyProtection="1">
      <alignment horizontal="center" vertical="center" wrapText="1"/>
      <protection locked="0"/>
    </xf>
    <xf numFmtId="0" fontId="14" fillId="0" borderId="15" xfId="3" applyFont="1" applyBorder="1" applyAlignment="1" applyProtection="1">
      <alignment horizontal="center" vertical="center" wrapText="1"/>
      <protection locked="0"/>
    </xf>
    <xf numFmtId="0" fontId="16" fillId="0" borderId="12" xfId="4" applyFont="1" applyBorder="1" applyAlignment="1" applyProtection="1">
      <alignment horizontal="center" vertical="center" wrapText="1"/>
      <protection locked="0"/>
    </xf>
    <xf numFmtId="0" fontId="16" fillId="0" borderId="13" xfId="4" applyFont="1" applyBorder="1" applyAlignment="1" applyProtection="1">
      <alignment horizontal="center" vertical="center" wrapText="1"/>
      <protection locked="0"/>
    </xf>
    <xf numFmtId="0" fontId="16" fillId="0" borderId="9" xfId="6" applyFont="1" applyFill="1" applyBorder="1" applyAlignment="1" applyProtection="1">
      <alignment horizontal="center" vertical="center"/>
      <protection locked="0"/>
    </xf>
    <xf numFmtId="0" fontId="16" fillId="0" borderId="8" xfId="6" applyFont="1" applyFill="1" applyBorder="1" applyAlignment="1" applyProtection="1">
      <alignment horizontal="center" vertical="center"/>
      <protection locked="0"/>
    </xf>
    <xf numFmtId="0" fontId="14" fillId="0" borderId="5" xfId="9" applyFont="1" applyBorder="1" applyAlignment="1" applyProtection="1">
      <alignment horizontal="center" vertical="center" wrapText="1"/>
      <protection locked="0"/>
    </xf>
    <xf numFmtId="0" fontId="14" fillId="0" borderId="7" xfId="9" applyFont="1" applyBorder="1" applyAlignment="1" applyProtection="1">
      <alignment horizontal="center" vertical="center" wrapText="1"/>
      <protection locked="0"/>
    </xf>
    <xf numFmtId="0" fontId="14" fillId="0" borderId="22" xfId="9" applyFont="1" applyBorder="1" applyAlignment="1" applyProtection="1">
      <alignment horizontal="center" vertical="center" wrapText="1"/>
      <protection locked="0"/>
    </xf>
    <xf numFmtId="0" fontId="14" fillId="0" borderId="23" xfId="9" applyFont="1" applyBorder="1" applyAlignment="1" applyProtection="1">
      <alignment horizontal="center" vertical="center" wrapText="1"/>
      <protection locked="0"/>
    </xf>
    <xf numFmtId="0" fontId="16" fillId="0" borderId="9" xfId="9" applyFont="1" applyBorder="1" applyAlignment="1" applyProtection="1">
      <alignment horizontal="center" vertical="center"/>
      <protection locked="0"/>
    </xf>
    <xf numFmtId="0" fontId="16" fillId="0" borderId="8" xfId="9" applyFont="1" applyBorder="1" applyAlignment="1" applyProtection="1">
      <alignment horizontal="center" vertical="center"/>
      <protection locked="0"/>
    </xf>
    <xf numFmtId="0" fontId="14" fillId="0" borderId="17" xfId="9" applyFont="1" applyBorder="1" applyAlignment="1" applyProtection="1">
      <alignment horizontal="left" vertical="center" wrapText="1"/>
      <protection locked="0"/>
    </xf>
    <xf numFmtId="0" fontId="14" fillId="0" borderId="19" xfId="9" applyFont="1" applyBorder="1" applyAlignment="1" applyProtection="1">
      <alignment horizontal="left" vertical="center" wrapText="1"/>
      <protection locked="0"/>
    </xf>
    <xf numFmtId="49" fontId="16" fillId="0" borderId="5" xfId="9" applyNumberFormat="1" applyFont="1" applyBorder="1" applyAlignment="1" applyProtection="1">
      <alignment horizontal="center" vertical="center"/>
      <protection locked="0"/>
    </xf>
    <xf numFmtId="49" fontId="16" fillId="0" borderId="7" xfId="9" applyNumberFormat="1" applyFont="1" applyBorder="1" applyAlignment="1" applyProtection="1">
      <alignment horizontal="center" vertical="center"/>
      <protection locked="0"/>
    </xf>
    <xf numFmtId="49" fontId="16" fillId="0" borderId="22" xfId="9" applyNumberFormat="1" applyFont="1" applyBorder="1" applyAlignment="1" applyProtection="1">
      <alignment horizontal="center" vertical="center"/>
      <protection locked="0"/>
    </xf>
    <xf numFmtId="49" fontId="16" fillId="0" borderId="23" xfId="9" applyNumberFormat="1" applyFont="1" applyBorder="1" applyAlignment="1" applyProtection="1">
      <alignment horizontal="center" vertical="center"/>
      <protection locked="0"/>
    </xf>
    <xf numFmtId="0" fontId="16" fillId="0" borderId="17" xfId="3" applyFont="1" applyBorder="1" applyAlignment="1" applyProtection="1">
      <alignment horizontal="center" vertical="center" wrapText="1"/>
      <protection locked="0"/>
    </xf>
    <xf numFmtId="0" fontId="16" fillId="0" borderId="19" xfId="3" applyFont="1" applyBorder="1" applyAlignment="1" applyProtection="1">
      <alignment horizontal="center" vertical="center" wrapText="1"/>
      <protection locked="0"/>
    </xf>
    <xf numFmtId="2" fontId="16" fillId="0" borderId="17" xfId="1" applyNumberFormat="1" applyFont="1" applyBorder="1" applyAlignment="1" applyProtection="1">
      <alignment horizontal="center" vertical="center"/>
      <protection locked="0"/>
    </xf>
    <xf numFmtId="2" fontId="16" fillId="0" borderId="19" xfId="1" applyNumberFormat="1" applyFont="1" applyBorder="1" applyAlignment="1" applyProtection="1">
      <alignment horizontal="center" vertical="center"/>
      <protection locked="0"/>
    </xf>
    <xf numFmtId="0" fontId="14" fillId="0" borderId="26" xfId="3" applyFont="1" applyBorder="1" applyAlignment="1" applyProtection="1">
      <alignment horizontal="center" vertical="center" wrapText="1"/>
      <protection locked="0"/>
    </xf>
    <xf numFmtId="0" fontId="14" fillId="0" borderId="27" xfId="3" applyFont="1" applyBorder="1" applyAlignment="1" applyProtection="1">
      <alignment horizontal="center" vertical="center" wrapText="1"/>
      <protection locked="0"/>
    </xf>
    <xf numFmtId="0" fontId="14" fillId="0" borderId="9" xfId="9" applyFont="1" applyBorder="1" applyAlignment="1" applyProtection="1">
      <alignment horizontal="left" vertical="center" wrapText="1"/>
      <protection locked="0"/>
    </xf>
    <xf numFmtId="0" fontId="14" fillId="0" borderId="8" xfId="9" applyFont="1" applyBorder="1" applyAlignment="1" applyProtection="1">
      <alignment horizontal="left" vertical="center" wrapText="1"/>
      <protection locked="0"/>
    </xf>
    <xf numFmtId="0" fontId="16" fillId="0" borderId="28" xfId="4" applyFont="1" applyBorder="1" applyAlignment="1" applyProtection="1">
      <alignment horizontal="center" vertical="center" wrapText="1"/>
      <protection locked="0"/>
    </xf>
    <xf numFmtId="0" fontId="16" fillId="0" borderId="29" xfId="4" applyFont="1" applyBorder="1" applyAlignment="1" applyProtection="1">
      <alignment horizontal="center" vertical="center" wrapText="1"/>
      <protection locked="0"/>
    </xf>
    <xf numFmtId="0" fontId="16" fillId="0" borderId="17" xfId="6" applyFont="1" applyFill="1" applyBorder="1" applyAlignment="1" applyProtection="1">
      <alignment horizontal="center" vertical="center"/>
      <protection locked="0"/>
    </xf>
    <xf numFmtId="0" fontId="16" fillId="0" borderId="19" xfId="6" applyFont="1" applyFill="1" applyBorder="1" applyAlignment="1" applyProtection="1">
      <alignment horizontal="center" vertical="center"/>
      <protection locked="0"/>
    </xf>
    <xf numFmtId="0" fontId="16" fillId="0" borderId="17" xfId="9" applyFont="1" applyBorder="1" applyAlignment="1" applyProtection="1">
      <alignment horizontal="center" vertical="center"/>
      <protection locked="0"/>
    </xf>
    <xf numFmtId="0" fontId="16" fillId="0" borderId="19" xfId="9" applyFont="1" applyBorder="1" applyAlignment="1" applyProtection="1">
      <alignment horizontal="center" vertical="center"/>
      <protection locked="0"/>
    </xf>
    <xf numFmtId="0" fontId="14" fillId="2" borderId="5" xfId="6" applyFont="1" applyFill="1" applyBorder="1" applyAlignment="1" applyProtection="1">
      <alignment horizontal="center" vertical="center" wrapText="1"/>
      <protection locked="0"/>
    </xf>
    <xf numFmtId="0" fontId="14" fillId="2" borderId="7" xfId="6" applyFont="1" applyFill="1" applyBorder="1" applyAlignment="1" applyProtection="1">
      <alignment horizontal="center" vertical="center" wrapText="1"/>
      <protection locked="0"/>
    </xf>
    <xf numFmtId="0" fontId="14" fillId="2" borderId="10" xfId="6" applyFont="1" applyFill="1" applyBorder="1" applyAlignment="1" applyProtection="1">
      <alignment horizontal="center" vertical="center" wrapText="1"/>
      <protection locked="0"/>
    </xf>
    <xf numFmtId="0" fontId="14" fillId="2" borderId="11" xfId="6" applyFont="1" applyFill="1" applyBorder="1" applyAlignment="1" applyProtection="1">
      <alignment horizontal="center" vertical="center" wrapText="1"/>
      <protection locked="0"/>
    </xf>
    <xf numFmtId="0" fontId="14" fillId="2" borderId="9" xfId="6" applyFont="1" applyFill="1" applyBorder="1" applyAlignment="1" applyProtection="1">
      <alignment horizontal="center" vertical="center" wrapText="1"/>
      <protection locked="0"/>
    </xf>
    <xf numFmtId="0" fontId="14" fillId="2" borderId="2" xfId="6" applyFont="1" applyFill="1" applyBorder="1" applyAlignment="1" applyProtection="1">
      <alignment horizontal="center" vertical="center" wrapText="1"/>
      <protection locked="0"/>
    </xf>
    <xf numFmtId="0" fontId="14" fillId="2" borderId="8" xfId="6" applyFont="1" applyFill="1" applyBorder="1" applyAlignment="1" applyProtection="1">
      <alignment horizontal="center" vertical="center" wrapText="1"/>
      <protection locked="0"/>
    </xf>
    <xf numFmtId="0" fontId="14" fillId="2" borderId="9" xfId="6" applyFont="1" applyFill="1" applyBorder="1" applyAlignment="1" applyProtection="1">
      <alignment horizontal="center" vertical="center" textRotation="90" wrapText="1"/>
      <protection locked="0"/>
    </xf>
    <xf numFmtId="0" fontId="14" fillId="2" borderId="2" xfId="6" applyFont="1" applyFill="1" applyBorder="1" applyAlignment="1" applyProtection="1">
      <alignment horizontal="center" vertical="center" textRotation="90" wrapText="1"/>
      <protection locked="0"/>
    </xf>
    <xf numFmtId="0" fontId="14" fillId="2" borderId="8" xfId="6" applyFont="1" applyFill="1" applyBorder="1" applyAlignment="1" applyProtection="1">
      <alignment horizontal="center" vertical="center" textRotation="90" wrapText="1"/>
      <protection locked="0"/>
    </xf>
    <xf numFmtId="0" fontId="16" fillId="2" borderId="6" xfId="1" applyFont="1" applyFill="1" applyBorder="1" applyAlignment="1" applyProtection="1">
      <alignment horizontal="right" vertical="center"/>
      <protection locked="0"/>
    </xf>
    <xf numFmtId="21" fontId="13" fillId="2" borderId="17" xfId="1" applyNumberFormat="1" applyFont="1" applyFill="1" applyBorder="1" applyAlignment="1" applyProtection="1">
      <alignment horizontal="center" vertical="center" wrapText="1"/>
      <protection locked="0"/>
    </xf>
    <xf numFmtId="21" fontId="13" fillId="2" borderId="18" xfId="1" applyNumberFormat="1" applyFont="1" applyFill="1" applyBorder="1" applyAlignment="1" applyProtection="1">
      <alignment horizontal="center" vertical="center"/>
      <protection locked="0"/>
    </xf>
    <xf numFmtId="21" fontId="13" fillId="2" borderId="19" xfId="1" applyNumberFormat="1" applyFont="1" applyFill="1" applyBorder="1" applyAlignment="1" applyProtection="1">
      <alignment horizontal="center" vertical="center"/>
      <protection locked="0"/>
    </xf>
    <xf numFmtId="0" fontId="14" fillId="2" borderId="14" xfId="6" applyFont="1" applyFill="1" applyBorder="1" applyAlignment="1" applyProtection="1">
      <alignment horizontal="center" vertical="center" wrapText="1"/>
      <protection locked="0"/>
    </xf>
    <xf numFmtId="0" fontId="14" fillId="2" borderId="16" xfId="6" applyFont="1" applyFill="1" applyBorder="1" applyAlignment="1" applyProtection="1">
      <alignment horizontal="center" vertical="center" wrapText="1"/>
      <protection locked="0"/>
    </xf>
    <xf numFmtId="0" fontId="14" fillId="2" borderId="15" xfId="6" applyFont="1" applyFill="1" applyBorder="1" applyAlignment="1" applyProtection="1">
      <alignment horizontal="center" vertical="center" wrapText="1"/>
      <protection locked="0"/>
    </xf>
    <xf numFmtId="0" fontId="14" fillId="2" borderId="22" xfId="6" applyFont="1" applyFill="1" applyBorder="1" applyAlignment="1" applyProtection="1">
      <alignment horizontal="center" vertical="center" wrapText="1"/>
      <protection locked="0"/>
    </xf>
    <xf numFmtId="0" fontId="14" fillId="2" borderId="23" xfId="6" applyFont="1" applyFill="1" applyBorder="1" applyAlignment="1" applyProtection="1">
      <alignment horizontal="center" vertical="center" wrapText="1"/>
      <protection locked="0"/>
    </xf>
    <xf numFmtId="0" fontId="5" fillId="0" borderId="0" xfId="3" applyFont="1" applyAlignment="1" applyProtection="1">
      <alignment horizontal="center" vertical="center" wrapText="1"/>
      <protection locked="0"/>
    </xf>
    <xf numFmtId="0" fontId="5" fillId="0" borderId="0" xfId="3" applyFont="1" applyAlignment="1" applyProtection="1">
      <alignment horizontal="center" vertical="center"/>
      <protection locked="0"/>
    </xf>
    <xf numFmtId="0" fontId="3" fillId="0" borderId="0" xfId="6" applyFont="1" applyAlignment="1" applyProtection="1">
      <alignment horizontal="center" vertical="center" wrapText="1"/>
      <protection locked="0"/>
    </xf>
    <xf numFmtId="0" fontId="10" fillId="0" borderId="0" xfId="6" applyFont="1" applyAlignment="1" applyProtection="1">
      <alignment horizontal="center" vertical="center"/>
      <protection locked="0"/>
    </xf>
    <xf numFmtId="0" fontId="4" fillId="0" borderId="0" xfId="6" applyFont="1" applyAlignment="1" applyProtection="1">
      <alignment horizontal="center" vertical="center"/>
      <protection locked="0"/>
    </xf>
    <xf numFmtId="0" fontId="14" fillId="2" borderId="12" xfId="6" applyFont="1" applyFill="1" applyBorder="1" applyAlignment="1" applyProtection="1">
      <alignment horizontal="center" vertical="center" textRotation="90" wrapText="1"/>
      <protection locked="0"/>
    </xf>
    <xf numFmtId="0" fontId="14" fillId="2" borderId="20" xfId="6" applyFont="1" applyFill="1" applyBorder="1" applyAlignment="1" applyProtection="1">
      <alignment horizontal="center" vertical="center" textRotation="90" wrapText="1"/>
      <protection locked="0"/>
    </xf>
    <xf numFmtId="0" fontId="14" fillId="2" borderId="13" xfId="6" applyFont="1" applyFill="1" applyBorder="1" applyAlignment="1" applyProtection="1">
      <alignment horizontal="center" vertical="center" textRotation="90" wrapText="1"/>
      <protection locked="0"/>
    </xf>
    <xf numFmtId="0" fontId="7" fillId="2" borderId="9" xfId="6" applyFont="1" applyFill="1" applyBorder="1" applyAlignment="1" applyProtection="1">
      <alignment horizontal="center" vertical="center" textRotation="90" wrapText="1"/>
      <protection locked="0"/>
    </xf>
    <xf numFmtId="0" fontId="7" fillId="2" borderId="2" xfId="6" applyFont="1" applyFill="1" applyBorder="1" applyAlignment="1" applyProtection="1">
      <alignment horizontal="center" vertical="center" textRotation="90" wrapText="1"/>
      <protection locked="0"/>
    </xf>
    <xf numFmtId="0" fontId="7" fillId="2" borderId="8" xfId="6" applyFont="1" applyFill="1" applyBorder="1" applyAlignment="1" applyProtection="1">
      <alignment horizontal="center" vertical="center" textRotation="90" wrapText="1"/>
      <protection locked="0"/>
    </xf>
    <xf numFmtId="0" fontId="14" fillId="2" borderId="9" xfId="6" applyFont="1" applyFill="1" applyBorder="1" applyAlignment="1" applyProtection="1">
      <alignment horizontal="left" vertical="center" wrapText="1"/>
      <protection locked="0"/>
    </xf>
    <xf numFmtId="0" fontId="14" fillId="2" borderId="2" xfId="6" applyFont="1" applyFill="1" applyBorder="1" applyAlignment="1" applyProtection="1">
      <alignment horizontal="left" vertical="center" wrapText="1"/>
      <protection locked="0"/>
    </xf>
    <xf numFmtId="0" fontId="14" fillId="2" borderId="8" xfId="6" applyFont="1" applyFill="1" applyBorder="1" applyAlignment="1" applyProtection="1">
      <alignment horizontal="left" vertical="center" wrapText="1"/>
      <protection locked="0"/>
    </xf>
  </cellXfs>
  <cellStyles count="10">
    <cellStyle name="Обычный" xfId="0" builtinId="0"/>
    <cellStyle name="Обычный 2" xfId="1"/>
    <cellStyle name="Обычный 3" xfId="2"/>
    <cellStyle name="Обычный_Выездка технические1" xfId="3"/>
    <cellStyle name="Обычный_Измайлово-2003" xfId="4"/>
    <cellStyle name="Обычный_конкур К" xfId="5"/>
    <cellStyle name="Обычный_Лист Microsoft Excel" xfId="6"/>
    <cellStyle name="Обычный_Лист Microsoft Excel 2" xfId="7"/>
    <cellStyle name="Обычный_Орел" xfId="8"/>
    <cellStyle name="Обычный_Россия (В) юниоры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561975</xdr:colOff>
      <xdr:row>0</xdr:row>
      <xdr:rowOff>47625</xdr:rowOff>
    </xdr:from>
    <xdr:to>
      <xdr:col>5</xdr:col>
      <xdr:colOff>219075</xdr:colOff>
      <xdr:row>3</xdr:row>
      <xdr:rowOff>15895</xdr:rowOff>
    </xdr:to>
    <xdr:pic>
      <xdr:nvPicPr>
        <xdr:cNvPr id="2" name="Рисунок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475" y="47625"/>
          <a:ext cx="990600" cy="1025545"/>
        </a:xfrm>
        <a:prstGeom prst="rect">
          <a:avLst/>
        </a:prstGeom>
      </xdr:spPr>
    </xdr:pic>
    <xdr:clientData/>
  </xdr:twoCellAnchor>
  <xdr:twoCellAnchor editAs="oneCell">
    <xdr:from>
      <xdr:col>8</xdr:col>
      <xdr:colOff>736819</xdr:colOff>
      <xdr:row>0</xdr:row>
      <xdr:rowOff>161926</xdr:rowOff>
    </xdr:from>
    <xdr:to>
      <xdr:col>9</xdr:col>
      <xdr:colOff>447953</xdr:colOff>
      <xdr:row>3</xdr:row>
      <xdr:rowOff>1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9844" y="161926"/>
          <a:ext cx="1320859" cy="895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561975</xdr:colOff>
      <xdr:row>0</xdr:row>
      <xdr:rowOff>47625</xdr:rowOff>
    </xdr:from>
    <xdr:to>
      <xdr:col>4</xdr:col>
      <xdr:colOff>219075</xdr:colOff>
      <xdr:row>3</xdr:row>
      <xdr:rowOff>15895</xdr:rowOff>
    </xdr:to>
    <xdr:pic>
      <xdr:nvPicPr>
        <xdr:cNvPr id="3" name="Рисунок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475" y="47625"/>
          <a:ext cx="990600" cy="1025545"/>
        </a:xfrm>
        <a:prstGeom prst="rect">
          <a:avLst/>
        </a:prstGeom>
      </xdr:spPr>
    </xdr:pic>
    <xdr:clientData/>
  </xdr:twoCellAnchor>
  <xdr:twoCellAnchor editAs="oneCell">
    <xdr:from>
      <xdr:col>6</xdr:col>
      <xdr:colOff>736819</xdr:colOff>
      <xdr:row>0</xdr:row>
      <xdr:rowOff>161926</xdr:rowOff>
    </xdr:from>
    <xdr:to>
      <xdr:col>7</xdr:col>
      <xdr:colOff>447953</xdr:colOff>
      <xdr:row>3</xdr:row>
      <xdr:rowOff>1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9844" y="161926"/>
          <a:ext cx="1320859" cy="8953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578579</xdr:colOff>
      <xdr:row>0</xdr:row>
      <xdr:rowOff>247650</xdr:rowOff>
    </xdr:from>
    <xdr:to>
      <xdr:col>16</xdr:col>
      <xdr:colOff>476251</xdr:colOff>
      <xdr:row>4</xdr:row>
      <xdr:rowOff>142875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6354" y="247650"/>
          <a:ext cx="1840772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0</xdr:row>
      <xdr:rowOff>76200</xdr:rowOff>
    </xdr:from>
    <xdr:to>
      <xdr:col>5</xdr:col>
      <xdr:colOff>866775</xdr:colOff>
      <xdr:row>5</xdr:row>
      <xdr:rowOff>2777</xdr:rowOff>
    </xdr:to>
    <xdr:pic>
      <xdr:nvPicPr>
        <xdr:cNvPr id="3" name="Рисунок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6425" y="76200"/>
          <a:ext cx="1428750" cy="147915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578579</xdr:colOff>
      <xdr:row>0</xdr:row>
      <xdr:rowOff>247650</xdr:rowOff>
    </xdr:from>
    <xdr:to>
      <xdr:col>16</xdr:col>
      <xdr:colOff>476251</xdr:colOff>
      <xdr:row>4</xdr:row>
      <xdr:rowOff>142875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6354" y="247650"/>
          <a:ext cx="1840772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0</xdr:row>
      <xdr:rowOff>76200</xdr:rowOff>
    </xdr:from>
    <xdr:to>
      <xdr:col>5</xdr:col>
      <xdr:colOff>866775</xdr:colOff>
      <xdr:row>5</xdr:row>
      <xdr:rowOff>2777</xdr:rowOff>
    </xdr:to>
    <xdr:pic>
      <xdr:nvPicPr>
        <xdr:cNvPr id="4" name="Рисунок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6425" y="76200"/>
          <a:ext cx="1428750" cy="14791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7"/>
  <sheetViews>
    <sheetView view="pageBreakPreview" topLeftCell="A7" zoomScale="115" zoomScaleNormal="100" zoomScaleSheetLayoutView="115" workbookViewId="0">
      <selection activeCell="I10" sqref="I10"/>
    </sheetView>
  </sheetViews>
  <sheetFormatPr defaultRowHeight="12.75"/>
  <cols>
    <col min="1" max="1" width="3.28515625" style="20" customWidth="1"/>
    <col min="2" max="2" width="5.28515625" style="20" customWidth="1"/>
    <col min="3" max="3" width="6.42578125" style="20" customWidth="1"/>
    <col min="4" max="4" width="20" style="16" customWidth="1"/>
    <col min="5" max="5" width="5" style="16" hidden="1" customWidth="1"/>
    <col min="6" max="6" width="31.85546875" style="16" customWidth="1"/>
    <col min="7" max="7" width="16.85546875" style="19" customWidth="1"/>
    <col min="8" max="8" width="18.7109375" style="19" customWidth="1"/>
    <col min="9" max="9" width="24.140625" style="18" customWidth="1"/>
    <col min="10" max="10" width="15" style="17" customWidth="1"/>
    <col min="11" max="16384" width="9.140625" style="16"/>
  </cols>
  <sheetData>
    <row r="1" spans="1:24" ht="48.75" customHeight="1">
      <c r="A1" s="53"/>
      <c r="B1" s="53"/>
      <c r="C1" s="53"/>
      <c r="D1" s="76"/>
      <c r="E1" s="53"/>
      <c r="F1" s="53"/>
      <c r="G1" s="53"/>
      <c r="H1" s="53"/>
      <c r="I1" s="53"/>
      <c r="J1" s="53"/>
      <c r="K1" s="52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1:24" ht="18.75" customHeight="1">
      <c r="A2" s="125" t="s">
        <v>6</v>
      </c>
      <c r="B2" s="125"/>
      <c r="C2" s="125"/>
      <c r="D2" s="125"/>
      <c r="E2" s="125"/>
      <c r="F2" s="125"/>
      <c r="G2" s="125"/>
      <c r="H2" s="125"/>
      <c r="I2" s="125"/>
      <c r="J2" s="125"/>
      <c r="K2" s="52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</row>
    <row r="3" spans="1:24" s="50" customFormat="1" ht="15.95" customHeight="1">
      <c r="A3" s="126" t="s">
        <v>7</v>
      </c>
      <c r="B3" s="126"/>
      <c r="C3" s="126"/>
      <c r="D3" s="126"/>
      <c r="E3" s="126"/>
      <c r="F3" s="126"/>
      <c r="G3" s="126"/>
      <c r="H3" s="126"/>
      <c r="I3" s="126"/>
      <c r="J3" s="126"/>
    </row>
    <row r="4" spans="1:24" ht="12.75" customHeight="1">
      <c r="A4" s="127" t="s">
        <v>44</v>
      </c>
      <c r="B4" s="127"/>
      <c r="C4" s="127"/>
      <c r="D4" s="127"/>
      <c r="E4" s="127"/>
      <c r="F4" s="127"/>
      <c r="G4" s="127"/>
      <c r="H4" s="127"/>
      <c r="I4" s="127"/>
      <c r="J4" s="127"/>
    </row>
    <row r="5" spans="1:24" s="45" customFormat="1" ht="15" customHeight="1">
      <c r="A5" s="7" t="s">
        <v>27</v>
      </c>
      <c r="B5" s="47"/>
      <c r="C5" s="47"/>
      <c r="D5" s="49"/>
      <c r="E5" s="49"/>
      <c r="F5" s="48"/>
      <c r="G5" s="47"/>
      <c r="H5" s="47"/>
      <c r="J5" s="46" t="s">
        <v>69</v>
      </c>
    </row>
    <row r="6" spans="1:24" ht="60" customHeight="1">
      <c r="A6" s="44" t="s">
        <v>3</v>
      </c>
      <c r="B6" s="44" t="s">
        <v>29</v>
      </c>
      <c r="C6" s="44" t="s">
        <v>34</v>
      </c>
      <c r="D6" s="54" t="s">
        <v>28</v>
      </c>
      <c r="E6" s="44" t="s">
        <v>1</v>
      </c>
      <c r="F6" s="54" t="s">
        <v>13</v>
      </c>
      <c r="G6" s="43" t="s">
        <v>14</v>
      </c>
      <c r="H6" s="43" t="s">
        <v>49</v>
      </c>
      <c r="I6" s="43" t="s">
        <v>15</v>
      </c>
      <c r="J6" s="43" t="s">
        <v>31</v>
      </c>
    </row>
    <row r="7" spans="1:24" s="28" customFormat="1" ht="27.75" customHeight="1">
      <c r="A7" s="128" t="s">
        <v>30</v>
      </c>
      <c r="B7" s="129"/>
      <c r="C7" s="129"/>
      <c r="D7" s="129"/>
      <c r="E7" s="129"/>
      <c r="F7" s="129"/>
      <c r="G7" s="129"/>
      <c r="H7" s="129"/>
      <c r="I7" s="129"/>
      <c r="J7" s="130"/>
    </row>
    <row r="8" spans="1:24" s="42" customFormat="1" ht="37.5" customHeight="1">
      <c r="A8" s="36">
        <v>1</v>
      </c>
      <c r="B8" s="36">
        <v>26</v>
      </c>
      <c r="C8" s="81">
        <v>0.5</v>
      </c>
      <c r="D8" s="41" t="s">
        <v>37</v>
      </c>
      <c r="E8" s="38"/>
      <c r="F8" s="40" t="s">
        <v>38</v>
      </c>
      <c r="G8" s="39" t="s">
        <v>33</v>
      </c>
      <c r="H8" s="39" t="s">
        <v>35</v>
      </c>
      <c r="I8" s="38" t="s">
        <v>40</v>
      </c>
      <c r="J8" s="37" t="s">
        <v>45</v>
      </c>
    </row>
    <row r="9" spans="1:24" s="42" customFormat="1" ht="39" customHeight="1">
      <c r="A9" s="36">
        <v>2</v>
      </c>
      <c r="B9" s="36">
        <v>28</v>
      </c>
      <c r="C9" s="81">
        <v>0.5</v>
      </c>
      <c r="D9" s="41" t="s">
        <v>85</v>
      </c>
      <c r="E9" s="38"/>
      <c r="F9" s="40" t="s">
        <v>62</v>
      </c>
      <c r="G9" s="39" t="s">
        <v>33</v>
      </c>
      <c r="H9" s="39"/>
      <c r="I9" s="38" t="s">
        <v>40</v>
      </c>
      <c r="J9" s="37" t="s">
        <v>45</v>
      </c>
    </row>
    <row r="10" spans="1:24" s="42" customFormat="1" ht="37.5" customHeight="1">
      <c r="A10" s="36">
        <v>5</v>
      </c>
      <c r="B10" s="36">
        <v>29</v>
      </c>
      <c r="C10" s="81">
        <v>0.50347222222222221</v>
      </c>
      <c r="D10" s="41" t="s">
        <v>72</v>
      </c>
      <c r="E10" s="38"/>
      <c r="F10" s="40" t="s">
        <v>71</v>
      </c>
      <c r="G10" s="39" t="s">
        <v>94</v>
      </c>
      <c r="H10" s="39">
        <v>702867</v>
      </c>
      <c r="I10" s="38" t="s">
        <v>114</v>
      </c>
      <c r="J10" s="37" t="s">
        <v>45</v>
      </c>
    </row>
    <row r="11" spans="1:24" s="42" customFormat="1" ht="37.5" customHeight="1">
      <c r="A11" s="36">
        <v>4</v>
      </c>
      <c r="B11" s="36">
        <v>27</v>
      </c>
      <c r="C11" s="81">
        <v>0.50694444444444442</v>
      </c>
      <c r="D11" s="41" t="s">
        <v>83</v>
      </c>
      <c r="E11" s="38"/>
      <c r="F11" s="40" t="s">
        <v>97</v>
      </c>
      <c r="G11" s="39" t="s">
        <v>96</v>
      </c>
      <c r="H11" s="39" t="s">
        <v>98</v>
      </c>
      <c r="I11" s="38" t="s">
        <v>40</v>
      </c>
      <c r="J11" s="37" t="s">
        <v>45</v>
      </c>
    </row>
    <row r="12" spans="1:24" s="28" customFormat="1" ht="6.75" hidden="1" customHeight="1">
      <c r="A12" s="35"/>
      <c r="B12" s="35"/>
      <c r="C12" s="35"/>
      <c r="D12" s="34"/>
      <c r="E12" s="33"/>
      <c r="F12" s="32"/>
      <c r="G12" s="31"/>
      <c r="H12" s="31"/>
      <c r="I12" s="30"/>
      <c r="J12" s="29"/>
    </row>
    <row r="13" spans="1:24" s="28" customFormat="1" ht="1.5" hidden="1" customHeight="1">
      <c r="A13" s="35"/>
      <c r="B13" s="35"/>
      <c r="C13" s="35"/>
      <c r="D13" s="34"/>
      <c r="E13" s="33"/>
      <c r="F13" s="32"/>
      <c r="G13" s="31"/>
      <c r="H13" s="31"/>
      <c r="I13" s="30"/>
      <c r="J13" s="29"/>
    </row>
    <row r="14" spans="1:24" s="28" customFormat="1" ht="2.25" hidden="1" customHeight="1">
      <c r="A14" s="35"/>
      <c r="B14" s="35"/>
      <c r="C14" s="35"/>
      <c r="D14" s="34"/>
      <c r="E14" s="33"/>
      <c r="F14" s="32"/>
      <c r="G14" s="31"/>
      <c r="H14" s="31"/>
      <c r="I14" s="30"/>
      <c r="J14" s="29"/>
    </row>
    <row r="15" spans="1:24" s="124" customFormat="1" ht="37.5" customHeight="1">
      <c r="A15" s="128" t="s">
        <v>68</v>
      </c>
      <c r="B15" s="129"/>
      <c r="C15" s="129"/>
      <c r="D15" s="129"/>
      <c r="E15" s="129"/>
      <c r="F15" s="129"/>
      <c r="G15" s="129"/>
      <c r="H15" s="129"/>
      <c r="I15" s="129"/>
      <c r="J15" s="130"/>
    </row>
    <row r="16" spans="1:24" s="42" customFormat="1" ht="37.5" customHeight="1">
      <c r="A16" s="36">
        <v>3</v>
      </c>
      <c r="B16" s="36">
        <v>31</v>
      </c>
      <c r="C16" s="81">
        <v>0.52083333333333337</v>
      </c>
      <c r="D16" s="41" t="s">
        <v>52</v>
      </c>
      <c r="E16" s="38"/>
      <c r="F16" s="40" t="s">
        <v>63</v>
      </c>
      <c r="G16" s="39" t="s">
        <v>32</v>
      </c>
      <c r="H16" s="39"/>
      <c r="I16" s="38" t="s">
        <v>41</v>
      </c>
      <c r="J16" s="37" t="s">
        <v>45</v>
      </c>
    </row>
    <row r="17" spans="1:12" s="42" customFormat="1" ht="37.5" customHeight="1">
      <c r="A17" s="36">
        <v>2</v>
      </c>
      <c r="B17" s="36">
        <v>32</v>
      </c>
      <c r="C17" s="81">
        <v>0.52430555555555558</v>
      </c>
      <c r="D17" s="41" t="s">
        <v>86</v>
      </c>
      <c r="E17" s="38"/>
      <c r="F17" s="40" t="s">
        <v>70</v>
      </c>
      <c r="G17" s="39" t="s">
        <v>32</v>
      </c>
      <c r="H17" s="39">
        <v>703330</v>
      </c>
      <c r="I17" s="38" t="s">
        <v>41</v>
      </c>
      <c r="J17" s="37" t="s">
        <v>45</v>
      </c>
    </row>
    <row r="18" spans="1:12" s="42" customFormat="1" ht="37.5" customHeight="1">
      <c r="A18" s="36">
        <v>3</v>
      </c>
      <c r="B18" s="36">
        <v>30</v>
      </c>
      <c r="C18" s="81">
        <v>0.52430555555555558</v>
      </c>
      <c r="D18" s="41" t="s">
        <v>87</v>
      </c>
      <c r="E18" s="38"/>
      <c r="F18" s="40" t="s">
        <v>79</v>
      </c>
      <c r="G18" s="39" t="s">
        <v>78</v>
      </c>
      <c r="H18" s="39" t="s">
        <v>88</v>
      </c>
      <c r="I18" s="38" t="s">
        <v>54</v>
      </c>
      <c r="J18" s="37" t="s">
        <v>45</v>
      </c>
    </row>
    <row r="19" spans="1:12" s="42" customFormat="1" ht="37.5" customHeight="1">
      <c r="A19" s="36">
        <v>4</v>
      </c>
      <c r="B19" s="36">
        <v>34</v>
      </c>
      <c r="C19" s="81">
        <v>0.52777777777777779</v>
      </c>
      <c r="D19" s="41" t="s">
        <v>89</v>
      </c>
      <c r="E19" s="38"/>
      <c r="F19" s="40" t="s">
        <v>90</v>
      </c>
      <c r="G19" s="39" t="s">
        <v>84</v>
      </c>
      <c r="H19" s="39"/>
      <c r="I19" s="38" t="s">
        <v>112</v>
      </c>
      <c r="J19" s="37" t="s">
        <v>45</v>
      </c>
    </row>
    <row r="20" spans="1:12" s="42" customFormat="1" ht="37.5" customHeight="1">
      <c r="A20" s="36">
        <v>5</v>
      </c>
      <c r="B20" s="36">
        <v>36</v>
      </c>
      <c r="C20" s="81">
        <v>0.52777777777777779</v>
      </c>
      <c r="D20" s="41" t="s">
        <v>91</v>
      </c>
      <c r="E20" s="38"/>
      <c r="F20" s="40" t="s">
        <v>92</v>
      </c>
      <c r="G20" s="39" t="s">
        <v>84</v>
      </c>
      <c r="H20" s="39" t="s">
        <v>93</v>
      </c>
      <c r="I20" s="38" t="s">
        <v>113</v>
      </c>
      <c r="J20" s="37" t="s">
        <v>45</v>
      </c>
    </row>
    <row r="21" spans="1:12" s="42" customFormat="1" ht="37.5" customHeight="1">
      <c r="A21" s="36">
        <v>6</v>
      </c>
      <c r="B21" s="36"/>
      <c r="C21" s="81"/>
      <c r="D21" s="41"/>
      <c r="E21" s="38"/>
      <c r="F21" s="40"/>
      <c r="G21" s="39"/>
      <c r="H21" s="39"/>
      <c r="I21" s="38"/>
      <c r="J21" s="37"/>
    </row>
    <row r="22" spans="1:12" s="42" customFormat="1" ht="37.5" customHeight="1">
      <c r="A22" s="36">
        <v>7</v>
      </c>
      <c r="B22" s="36"/>
      <c r="C22" s="81"/>
      <c r="D22" s="41"/>
      <c r="E22" s="38"/>
      <c r="F22" s="40"/>
      <c r="G22" s="39"/>
      <c r="H22" s="39"/>
      <c r="I22" s="38"/>
      <c r="J22" s="37"/>
    </row>
    <row r="23" spans="1:12" s="42" customFormat="1" ht="37.5" customHeight="1">
      <c r="A23" s="105"/>
      <c r="B23" s="105"/>
      <c r="C23" s="106"/>
      <c r="D23" s="111" t="s">
        <v>67</v>
      </c>
      <c r="E23" s="107"/>
      <c r="F23" s="108"/>
      <c r="G23" s="109"/>
      <c r="H23" s="109"/>
      <c r="I23" s="107" t="s">
        <v>42</v>
      </c>
      <c r="J23" s="110"/>
    </row>
    <row r="24" spans="1:12" s="21" customFormat="1" ht="27" customHeight="1">
      <c r="A24" s="23"/>
      <c r="B24" s="23"/>
      <c r="C24" s="23"/>
      <c r="D24" s="27" t="s">
        <v>48</v>
      </c>
      <c r="E24" s="27"/>
      <c r="F24" s="26" t="s">
        <v>2</v>
      </c>
      <c r="G24" s="25"/>
      <c r="H24" s="25"/>
      <c r="I24" s="24" t="s">
        <v>50</v>
      </c>
      <c r="J24" s="23"/>
      <c r="K24" s="23"/>
      <c r="L24" s="22"/>
    </row>
    <row r="25" spans="1:12" s="21" customFormat="1" ht="24" customHeight="1">
      <c r="A25" s="23"/>
      <c r="B25" s="23"/>
      <c r="C25" s="23"/>
      <c r="D25" s="27" t="s">
        <v>46</v>
      </c>
      <c r="E25" s="27"/>
      <c r="F25" s="26" t="s">
        <v>2</v>
      </c>
      <c r="G25" s="25"/>
      <c r="H25" s="25"/>
      <c r="I25" s="24" t="s">
        <v>43</v>
      </c>
      <c r="J25" s="23"/>
      <c r="K25" s="23"/>
      <c r="L25" s="22"/>
    </row>
    <row r="27" spans="1:12">
      <c r="A27" s="16"/>
      <c r="B27" s="16"/>
      <c r="C27" s="16"/>
      <c r="G27" s="16"/>
      <c r="H27" s="16"/>
      <c r="I27" s="16"/>
      <c r="J27" s="16"/>
    </row>
  </sheetData>
  <sheetProtection formatCells="0" formatColumns="0" formatRows="0" insertColumns="0" insertRows="0" insertHyperlinks="0" deleteColumns="0" deleteRows="0" sort="0" autoFilter="0" pivotTables="0"/>
  <mergeCells count="5">
    <mergeCell ref="A2:J2"/>
    <mergeCell ref="A3:J3"/>
    <mergeCell ref="A4:J4"/>
    <mergeCell ref="A7:J7"/>
    <mergeCell ref="A15:J15"/>
  </mergeCells>
  <printOptions horizontalCentered="1"/>
  <pageMargins left="0.5" right="0.5" top="0" bottom="0" header="0" footer="0"/>
  <pageSetup paperSize="9" scale="65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5"/>
  <sheetViews>
    <sheetView view="pageBreakPreview" topLeftCell="A10" zoomScaleNormal="100" zoomScaleSheetLayoutView="100" workbookViewId="0">
      <selection activeCell="G10" sqref="G10"/>
    </sheetView>
  </sheetViews>
  <sheetFormatPr defaultRowHeight="12.75"/>
  <cols>
    <col min="1" max="1" width="3.28515625" style="20" customWidth="1"/>
    <col min="2" max="2" width="5.28515625" style="20" customWidth="1"/>
    <col min="3" max="3" width="20" style="16" customWidth="1"/>
    <col min="4" max="4" width="5" style="16" hidden="1" customWidth="1"/>
    <col min="5" max="5" width="31.85546875" style="16" customWidth="1"/>
    <col min="6" max="6" width="16.85546875" style="19" customWidth="1"/>
    <col min="7" max="7" width="24.140625" style="18" customWidth="1"/>
    <col min="8" max="8" width="15" style="17" customWidth="1"/>
    <col min="9" max="16384" width="9.140625" style="16"/>
  </cols>
  <sheetData>
    <row r="1" spans="1:22" ht="48.75" customHeight="1">
      <c r="A1" s="53"/>
      <c r="B1" s="53"/>
      <c r="C1" s="76"/>
      <c r="D1" s="53"/>
      <c r="E1" s="53"/>
      <c r="F1" s="53"/>
      <c r="G1" s="53"/>
      <c r="H1" s="53"/>
      <c r="I1" s="52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</row>
    <row r="2" spans="1:22" ht="18.75" customHeight="1">
      <c r="A2" s="125" t="s">
        <v>6</v>
      </c>
      <c r="B2" s="125"/>
      <c r="C2" s="125"/>
      <c r="D2" s="125"/>
      <c r="E2" s="125"/>
      <c r="F2" s="125"/>
      <c r="G2" s="125"/>
      <c r="H2" s="125"/>
      <c r="I2" s="52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</row>
    <row r="3" spans="1:22" s="50" customFormat="1" ht="15.95" customHeight="1">
      <c r="A3" s="126" t="s">
        <v>7</v>
      </c>
      <c r="B3" s="126"/>
      <c r="C3" s="126"/>
      <c r="D3" s="126"/>
      <c r="E3" s="126"/>
      <c r="F3" s="126"/>
      <c r="G3" s="126"/>
      <c r="H3" s="126"/>
    </row>
    <row r="4" spans="1:22" ht="12.75" customHeight="1">
      <c r="A4" s="127" t="s">
        <v>4</v>
      </c>
      <c r="B4" s="127"/>
      <c r="C4" s="127"/>
      <c r="D4" s="127"/>
      <c r="E4" s="127"/>
      <c r="F4" s="127"/>
      <c r="G4" s="127"/>
      <c r="H4" s="127"/>
    </row>
    <row r="5" spans="1:22" s="45" customFormat="1" ht="15" customHeight="1">
      <c r="A5" s="7" t="s">
        <v>27</v>
      </c>
      <c r="B5" s="47"/>
      <c r="C5" s="49"/>
      <c r="D5" s="49"/>
      <c r="E5" s="48"/>
      <c r="F5" s="47"/>
      <c r="H5" s="46" t="s">
        <v>69</v>
      </c>
    </row>
    <row r="6" spans="1:22" ht="60" customHeight="1">
      <c r="A6" s="44" t="s">
        <v>3</v>
      </c>
      <c r="B6" s="44" t="s">
        <v>29</v>
      </c>
      <c r="C6" s="54" t="s">
        <v>28</v>
      </c>
      <c r="D6" s="44" t="s">
        <v>1</v>
      </c>
      <c r="E6" s="54" t="s">
        <v>13</v>
      </c>
      <c r="F6" s="43" t="s">
        <v>14</v>
      </c>
      <c r="G6" s="43" t="s">
        <v>15</v>
      </c>
      <c r="H6" s="43" t="s">
        <v>31</v>
      </c>
    </row>
    <row r="7" spans="1:22" s="28" customFormat="1" ht="27.75" customHeight="1">
      <c r="A7" s="128" t="s">
        <v>30</v>
      </c>
      <c r="B7" s="129"/>
      <c r="C7" s="129"/>
      <c r="D7" s="129"/>
      <c r="E7" s="129"/>
      <c r="F7" s="129"/>
      <c r="G7" s="129"/>
      <c r="H7" s="130"/>
    </row>
    <row r="8" spans="1:22" s="42" customFormat="1" ht="37.5" customHeight="1">
      <c r="A8" s="36">
        <v>1</v>
      </c>
      <c r="B8" s="36">
        <v>26</v>
      </c>
      <c r="C8" s="41" t="s">
        <v>100</v>
      </c>
      <c r="D8" s="38"/>
      <c r="E8" s="40" t="s">
        <v>38</v>
      </c>
      <c r="F8" s="39" t="s">
        <v>33</v>
      </c>
      <c r="G8" s="38" t="s">
        <v>40</v>
      </c>
      <c r="H8" s="37" t="s">
        <v>45</v>
      </c>
    </row>
    <row r="9" spans="1:22" s="42" customFormat="1" ht="37.5" customHeight="1">
      <c r="A9" s="36">
        <v>2</v>
      </c>
      <c r="B9" s="36">
        <v>28</v>
      </c>
      <c r="C9" s="41" t="s">
        <v>85</v>
      </c>
      <c r="D9" s="38"/>
      <c r="E9" s="40" t="s">
        <v>60</v>
      </c>
      <c r="F9" s="39" t="s">
        <v>33</v>
      </c>
      <c r="G9" s="38" t="s">
        <v>40</v>
      </c>
      <c r="H9" s="37" t="s">
        <v>45</v>
      </c>
    </row>
    <row r="10" spans="1:22" s="42" customFormat="1" ht="37.5" customHeight="1">
      <c r="A10" s="36">
        <v>3</v>
      </c>
      <c r="B10" s="36">
        <v>29</v>
      </c>
      <c r="C10" s="41" t="s">
        <v>101</v>
      </c>
      <c r="D10" s="38"/>
      <c r="E10" s="40" t="s">
        <v>102</v>
      </c>
      <c r="F10" s="39" t="s">
        <v>103</v>
      </c>
      <c r="G10" s="38" t="s">
        <v>114</v>
      </c>
      <c r="H10" s="37" t="s">
        <v>45</v>
      </c>
    </row>
    <row r="11" spans="1:22" s="42" customFormat="1" ht="37.5" customHeight="1">
      <c r="A11" s="112">
        <v>4</v>
      </c>
      <c r="B11" s="112">
        <v>27</v>
      </c>
      <c r="C11" s="113" t="s">
        <v>104</v>
      </c>
      <c r="D11" s="114"/>
      <c r="E11" s="115" t="s">
        <v>105</v>
      </c>
      <c r="F11" s="116" t="s">
        <v>96</v>
      </c>
      <c r="G11" s="114" t="s">
        <v>40</v>
      </c>
      <c r="H11" s="117" t="s">
        <v>45</v>
      </c>
    </row>
    <row r="12" spans="1:22" s="28" customFormat="1" ht="27.75" customHeight="1">
      <c r="A12" s="128" t="s">
        <v>68</v>
      </c>
      <c r="B12" s="129"/>
      <c r="C12" s="129"/>
      <c r="D12" s="129"/>
      <c r="E12" s="129"/>
      <c r="F12" s="129"/>
      <c r="G12" s="129"/>
      <c r="H12" s="130"/>
    </row>
    <row r="13" spans="1:22" s="42" customFormat="1" ht="37.5" customHeight="1">
      <c r="A13" s="118">
        <v>1</v>
      </c>
      <c r="B13" s="118">
        <v>31</v>
      </c>
      <c r="C13" s="119" t="s">
        <v>52</v>
      </c>
      <c r="D13" s="120"/>
      <c r="E13" s="121" t="s">
        <v>61</v>
      </c>
      <c r="F13" s="122" t="s">
        <v>32</v>
      </c>
      <c r="G13" s="120" t="s">
        <v>41</v>
      </c>
      <c r="H13" s="123" t="s">
        <v>45</v>
      </c>
    </row>
    <row r="14" spans="1:22" s="42" customFormat="1" ht="37.5" customHeight="1">
      <c r="A14" s="118">
        <v>2</v>
      </c>
      <c r="B14" s="118">
        <v>32</v>
      </c>
      <c r="C14" s="119" t="s">
        <v>74</v>
      </c>
      <c r="D14" s="120"/>
      <c r="E14" s="121" t="s">
        <v>106</v>
      </c>
      <c r="F14" s="122" t="s">
        <v>107</v>
      </c>
      <c r="G14" s="120" t="s">
        <v>41</v>
      </c>
      <c r="H14" s="123" t="s">
        <v>45</v>
      </c>
    </row>
    <row r="15" spans="1:22" s="42" customFormat="1" ht="37.5" customHeight="1">
      <c r="A15" s="36">
        <v>3</v>
      </c>
      <c r="B15" s="36">
        <v>30</v>
      </c>
      <c r="C15" s="41" t="s">
        <v>108</v>
      </c>
      <c r="D15" s="38"/>
      <c r="E15" s="40" t="s">
        <v>79</v>
      </c>
      <c r="F15" s="39" t="s">
        <v>78</v>
      </c>
      <c r="G15" s="38" t="s">
        <v>54</v>
      </c>
      <c r="H15" s="37" t="s">
        <v>45</v>
      </c>
    </row>
    <row r="16" spans="1:22" s="42" customFormat="1" ht="37.5" customHeight="1">
      <c r="A16" s="36">
        <v>4</v>
      </c>
      <c r="B16" s="36">
        <v>34</v>
      </c>
      <c r="C16" s="41" t="s">
        <v>109</v>
      </c>
      <c r="D16" s="38"/>
      <c r="E16" s="40" t="s">
        <v>110</v>
      </c>
      <c r="F16" s="39" t="s">
        <v>84</v>
      </c>
      <c r="G16" s="38" t="s">
        <v>112</v>
      </c>
      <c r="H16" s="37" t="s">
        <v>45</v>
      </c>
    </row>
    <row r="17" spans="1:10" s="42" customFormat="1" ht="37.5" customHeight="1">
      <c r="A17" s="36">
        <v>5</v>
      </c>
      <c r="B17" s="36">
        <v>36</v>
      </c>
      <c r="C17" s="41" t="s">
        <v>91</v>
      </c>
      <c r="D17" s="38"/>
      <c r="E17" s="40" t="s">
        <v>111</v>
      </c>
      <c r="F17" s="39" t="s">
        <v>84</v>
      </c>
      <c r="G17" s="38" t="s">
        <v>112</v>
      </c>
      <c r="H17" s="37" t="s">
        <v>45</v>
      </c>
    </row>
    <row r="18" spans="1:10" s="28" customFormat="1" ht="6.75" hidden="1" customHeight="1">
      <c r="A18" s="35"/>
      <c r="B18" s="35"/>
      <c r="C18" s="34"/>
      <c r="D18" s="33"/>
      <c r="E18" s="32"/>
      <c r="F18" s="31"/>
      <c r="G18" s="30"/>
      <c r="H18" s="29"/>
    </row>
    <row r="19" spans="1:10" s="28" customFormat="1" ht="1.5" hidden="1" customHeight="1">
      <c r="A19" s="35"/>
      <c r="B19" s="35"/>
      <c r="C19" s="34"/>
      <c r="D19" s="33"/>
      <c r="E19" s="32"/>
      <c r="F19" s="31"/>
      <c r="G19" s="30"/>
      <c r="H19" s="29"/>
    </row>
    <row r="20" spans="1:10" s="28" customFormat="1" ht="2.25" hidden="1" customHeight="1">
      <c r="A20" s="35"/>
      <c r="B20" s="35"/>
      <c r="C20" s="34"/>
      <c r="D20" s="33"/>
      <c r="E20" s="32"/>
      <c r="F20" s="31"/>
      <c r="G20" s="30"/>
      <c r="H20" s="29"/>
    </row>
    <row r="21" spans="1:10" s="21" customFormat="1" ht="25.5" customHeight="1">
      <c r="A21" s="23"/>
      <c r="B21" s="23"/>
      <c r="C21" s="27" t="s">
        <v>47</v>
      </c>
      <c r="D21" s="27"/>
      <c r="E21" s="26"/>
      <c r="F21" s="25"/>
      <c r="G21" s="24" t="s">
        <v>42</v>
      </c>
      <c r="H21" s="23"/>
      <c r="I21" s="23"/>
      <c r="J21" s="22"/>
    </row>
    <row r="22" spans="1:10" s="21" customFormat="1" ht="27" customHeight="1">
      <c r="A22" s="23"/>
      <c r="B22" s="23"/>
      <c r="C22" s="27" t="s">
        <v>48</v>
      </c>
      <c r="D22" s="27"/>
      <c r="E22" s="26" t="s">
        <v>2</v>
      </c>
      <c r="F22" s="25"/>
      <c r="G22" s="24" t="s">
        <v>55</v>
      </c>
      <c r="H22" s="23"/>
      <c r="I22" s="23"/>
      <c r="J22" s="22"/>
    </row>
    <row r="23" spans="1:10" s="21" customFormat="1" ht="24" customHeight="1">
      <c r="A23" s="23"/>
      <c r="B23" s="23"/>
      <c r="C23" s="27" t="s">
        <v>46</v>
      </c>
      <c r="D23" s="27"/>
      <c r="E23" s="26" t="s">
        <v>2</v>
      </c>
      <c r="F23" s="25"/>
      <c r="G23" s="24" t="s">
        <v>43</v>
      </c>
      <c r="H23" s="23"/>
      <c r="I23" s="23"/>
      <c r="J23" s="22"/>
    </row>
    <row r="25" spans="1:10">
      <c r="A25" s="16"/>
      <c r="B25" s="16"/>
      <c r="F25" s="16"/>
      <c r="G25" s="16"/>
      <c r="H25" s="16"/>
    </row>
  </sheetData>
  <sheetProtection formatCells="0" formatColumns="0" formatRows="0" insertColumns="0" insertRows="0" insertHyperlinks="0" deleteColumns="0" deleteRows="0" sort="0" autoFilter="0" pivotTables="0"/>
  <mergeCells count="5">
    <mergeCell ref="A7:H7"/>
    <mergeCell ref="A2:H2"/>
    <mergeCell ref="A3:H3"/>
    <mergeCell ref="A4:H4"/>
    <mergeCell ref="A12:H12"/>
  </mergeCells>
  <phoneticPr fontId="0" type="noConversion"/>
  <printOptions horizontalCentered="1"/>
  <pageMargins left="0.5" right="0.5" top="0" bottom="0" header="0" footer="0"/>
  <pageSetup paperSize="9" scale="80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3"/>
  <sheetViews>
    <sheetView topLeftCell="A2" zoomScale="90" zoomScaleNormal="90" zoomScaleSheetLayoutView="70" workbookViewId="0">
      <selection activeCell="V17" sqref="V17"/>
    </sheetView>
  </sheetViews>
  <sheetFormatPr defaultRowHeight="12.75"/>
  <cols>
    <col min="1" max="1" width="3.7109375" style="3" customWidth="1"/>
    <col min="2" max="2" width="4.7109375" style="3" customWidth="1"/>
    <col min="3" max="3" width="15.7109375" style="3" customWidth="1"/>
    <col min="4" max="4" width="7.7109375" style="3" customWidth="1"/>
    <col min="5" max="5" width="4.7109375" style="3" customWidth="1"/>
    <col min="6" max="6" width="25.7109375" style="3" customWidth="1"/>
    <col min="7" max="7" width="7.7109375" style="3" customWidth="1"/>
    <col min="8" max="8" width="12.7109375" style="3" customWidth="1"/>
    <col min="9" max="9" width="16.42578125" style="3" customWidth="1"/>
    <col min="10" max="10" width="3.7109375" style="3" customWidth="1"/>
    <col min="11" max="11" width="9.7109375" style="3" customWidth="1"/>
    <col min="12" max="12" width="10.7109375" style="3" customWidth="1"/>
    <col min="13" max="19" width="9.7109375" style="3" customWidth="1"/>
    <col min="20" max="20" width="6.7109375" style="3" customWidth="1"/>
    <col min="21" max="16384" width="9.140625" style="3"/>
  </cols>
  <sheetData>
    <row r="1" spans="1:20" s="2" customFormat="1" ht="4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ht="30" customHeight="1">
      <c r="A2" s="190" t="s">
        <v>6</v>
      </c>
      <c r="B2" s="190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</row>
    <row r="3" spans="1:20" s="4" customFormat="1" ht="15.95" customHeight="1">
      <c r="A3" s="192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</row>
    <row r="4" spans="1:20" s="5" customFormat="1" ht="15.95" customHeight="1">
      <c r="A4" s="193" t="s">
        <v>8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</row>
    <row r="5" spans="1:20" s="6" customFormat="1" ht="15.95" customHeight="1">
      <c r="A5" s="194" t="s">
        <v>5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4"/>
      <c r="T5" s="194"/>
    </row>
    <row r="6" spans="1:20" s="6" customFormat="1" ht="15.95" customHeight="1">
      <c r="A6" s="194" t="s">
        <v>9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</row>
    <row r="7" spans="1:20" s="11" customFormat="1" ht="15" customHeight="1" thickBot="1">
      <c r="A7" s="7" t="s">
        <v>27</v>
      </c>
      <c r="B7" s="8"/>
      <c r="C7" s="9"/>
      <c r="D7" s="9"/>
      <c r="E7" s="9"/>
      <c r="F7" s="9"/>
      <c r="G7" s="9"/>
      <c r="H7" s="10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12" t="s">
        <v>65</v>
      </c>
    </row>
    <row r="8" spans="1:20" s="13" customFormat="1" ht="15" customHeight="1">
      <c r="A8" s="195" t="s">
        <v>10</v>
      </c>
      <c r="B8" s="198" t="s">
        <v>11</v>
      </c>
      <c r="C8" s="171" t="s">
        <v>28</v>
      </c>
      <c r="D8" s="172"/>
      <c r="E8" s="178" t="s">
        <v>12</v>
      </c>
      <c r="F8" s="201" t="s">
        <v>13</v>
      </c>
      <c r="G8" s="171" t="s">
        <v>14</v>
      </c>
      <c r="H8" s="172"/>
      <c r="I8" s="175" t="s">
        <v>15</v>
      </c>
      <c r="J8" s="178" t="s">
        <v>19</v>
      </c>
      <c r="K8" s="60" t="s">
        <v>58</v>
      </c>
      <c r="L8" s="61">
        <v>10</v>
      </c>
      <c r="M8" s="62" t="s">
        <v>0</v>
      </c>
      <c r="N8" s="181" t="s">
        <v>25</v>
      </c>
      <c r="O8" s="181"/>
      <c r="P8" s="62">
        <v>1</v>
      </c>
      <c r="Q8" s="63" t="s">
        <v>26</v>
      </c>
      <c r="R8" s="64">
        <v>2.0833333333333332E-2</v>
      </c>
      <c r="S8" s="182" t="s">
        <v>24</v>
      </c>
      <c r="T8" s="185" t="s">
        <v>23</v>
      </c>
    </row>
    <row r="9" spans="1:20" s="13" customFormat="1" ht="15" customHeight="1">
      <c r="A9" s="196"/>
      <c r="B9" s="199"/>
      <c r="C9" s="173"/>
      <c r="D9" s="174"/>
      <c r="E9" s="179"/>
      <c r="F9" s="202"/>
      <c r="G9" s="173"/>
      <c r="H9" s="174"/>
      <c r="I9" s="176"/>
      <c r="J9" s="179"/>
      <c r="K9" s="55" t="s">
        <v>59</v>
      </c>
      <c r="L9" s="15">
        <v>10</v>
      </c>
      <c r="M9" s="56" t="s">
        <v>0</v>
      </c>
      <c r="N9" s="57"/>
      <c r="O9" s="57"/>
      <c r="P9" s="56"/>
      <c r="Q9" s="58"/>
      <c r="R9" s="59"/>
      <c r="S9" s="183"/>
      <c r="T9" s="186"/>
    </row>
    <row r="10" spans="1:20" s="13" customFormat="1" ht="39.950000000000003" customHeight="1" thickBot="1">
      <c r="A10" s="197"/>
      <c r="B10" s="200"/>
      <c r="C10" s="188"/>
      <c r="D10" s="189"/>
      <c r="E10" s="180"/>
      <c r="F10" s="203"/>
      <c r="G10" s="188"/>
      <c r="H10" s="189"/>
      <c r="I10" s="177"/>
      <c r="J10" s="180"/>
      <c r="K10" s="65" t="s">
        <v>16</v>
      </c>
      <c r="L10" s="66" t="s">
        <v>56</v>
      </c>
      <c r="M10" s="67" t="s">
        <v>57</v>
      </c>
      <c r="N10" s="67" t="s">
        <v>22</v>
      </c>
      <c r="O10" s="67" t="s">
        <v>18</v>
      </c>
      <c r="P10" s="68" t="s">
        <v>17</v>
      </c>
      <c r="Q10" s="68" t="s">
        <v>20</v>
      </c>
      <c r="R10" s="69" t="s">
        <v>21</v>
      </c>
      <c r="S10" s="184"/>
      <c r="T10" s="187"/>
    </row>
    <row r="11" spans="1:20" s="14" customFormat="1" ht="23.25" customHeight="1">
      <c r="A11" s="165">
        <v>1</v>
      </c>
      <c r="B11" s="167">
        <v>28</v>
      </c>
      <c r="C11" s="145" t="s">
        <v>51</v>
      </c>
      <c r="D11" s="146"/>
      <c r="E11" s="169"/>
      <c r="F11" s="163" t="s">
        <v>39</v>
      </c>
      <c r="G11" s="153" t="s">
        <v>33</v>
      </c>
      <c r="H11" s="154"/>
      <c r="I11" s="157" t="s">
        <v>40</v>
      </c>
      <c r="J11" s="101">
        <v>1</v>
      </c>
      <c r="K11" s="70">
        <v>0.5</v>
      </c>
      <c r="L11" s="71">
        <v>0.52788194444444447</v>
      </c>
      <c r="M11" s="70">
        <v>0.52880787037037036</v>
      </c>
      <c r="N11" s="70">
        <f t="shared" ref="N11:N18" si="0">M11-L11</f>
        <v>9.2592592592588563E-4</v>
      </c>
      <c r="O11" s="72">
        <f t="shared" ref="O11:O18" si="1">L11-K11</f>
        <v>2.7881944444444473E-2</v>
      </c>
      <c r="P11" s="103">
        <f>$L$8/O11/24</f>
        <v>14.943960149439585</v>
      </c>
      <c r="Q11" s="159">
        <f>SUM($L$8:$L$9)/R11/24</f>
        <v>14.595580782485301</v>
      </c>
      <c r="R11" s="137">
        <f>SUM(O11:O12)</f>
        <v>5.7094907407407414E-2</v>
      </c>
      <c r="S11" s="137">
        <f>N11+R11</f>
        <v>5.8020833333333299E-2</v>
      </c>
      <c r="T11" s="161"/>
    </row>
    <row r="12" spans="1:20" s="14" customFormat="1" ht="26.25" customHeight="1" thickBot="1">
      <c r="A12" s="166"/>
      <c r="B12" s="168"/>
      <c r="C12" s="147"/>
      <c r="D12" s="148"/>
      <c r="E12" s="170"/>
      <c r="F12" s="164"/>
      <c r="G12" s="155"/>
      <c r="H12" s="156"/>
      <c r="I12" s="158"/>
      <c r="J12" s="102">
        <v>2</v>
      </c>
      <c r="K12" s="73">
        <f>M11+$R$8</f>
        <v>0.54964120370370373</v>
      </c>
      <c r="L12" s="74">
        <v>0.57885416666666667</v>
      </c>
      <c r="M12" s="73">
        <v>0.57974537037037044</v>
      </c>
      <c r="N12" s="73">
        <f t="shared" si="0"/>
        <v>8.91203703703769E-4</v>
      </c>
      <c r="O12" s="75">
        <f t="shared" si="1"/>
        <v>2.9212962962962941E-2</v>
      </c>
      <c r="P12" s="104">
        <f>$L$9/O12/24</f>
        <v>14.263074484944545</v>
      </c>
      <c r="Q12" s="160"/>
      <c r="R12" s="138"/>
      <c r="S12" s="138"/>
      <c r="T12" s="162"/>
    </row>
    <row r="13" spans="1:20" s="14" customFormat="1" ht="23.25" customHeight="1">
      <c r="A13" s="141">
        <v>2</v>
      </c>
      <c r="B13" s="143">
        <v>26</v>
      </c>
      <c r="C13" s="145" t="s">
        <v>37</v>
      </c>
      <c r="D13" s="146"/>
      <c r="E13" s="149"/>
      <c r="F13" s="163" t="s">
        <v>38</v>
      </c>
      <c r="G13" s="153" t="s">
        <v>33</v>
      </c>
      <c r="H13" s="154"/>
      <c r="I13" s="131" t="s">
        <v>40</v>
      </c>
      <c r="J13" s="101">
        <v>1</v>
      </c>
      <c r="K13" s="70">
        <v>0.5</v>
      </c>
      <c r="L13" s="71">
        <v>0.52789351851851851</v>
      </c>
      <c r="M13" s="70">
        <v>0.52924768518518517</v>
      </c>
      <c r="N13" s="70">
        <f t="shared" si="0"/>
        <v>1.3541666666666563E-3</v>
      </c>
      <c r="O13" s="72">
        <f t="shared" si="1"/>
        <v>2.7893518518518512E-2</v>
      </c>
      <c r="P13" s="103">
        <f>$L$8/O13/24</f>
        <v>14.937759336099589</v>
      </c>
      <c r="Q13" s="133">
        <f>SUM($L$8:$L$9)/R13/24</f>
        <v>14.666938276634761</v>
      </c>
      <c r="R13" s="135">
        <f>SUM(O13:O14)</f>
        <v>5.6817129629629592E-2</v>
      </c>
      <c r="S13" s="137">
        <f>N13+R13</f>
        <v>5.8171296296296249E-2</v>
      </c>
      <c r="T13" s="139"/>
    </row>
    <row r="14" spans="1:20" s="14" customFormat="1" ht="22.5" customHeight="1" thickBot="1">
      <c r="A14" s="142"/>
      <c r="B14" s="144"/>
      <c r="C14" s="147"/>
      <c r="D14" s="148"/>
      <c r="E14" s="150"/>
      <c r="F14" s="164"/>
      <c r="G14" s="155"/>
      <c r="H14" s="156"/>
      <c r="I14" s="132"/>
      <c r="J14" s="102">
        <v>2</v>
      </c>
      <c r="K14" s="73">
        <f>M13+$R$8</f>
        <v>0.55008101851851854</v>
      </c>
      <c r="L14" s="74">
        <v>0.57900462962962962</v>
      </c>
      <c r="M14" s="73">
        <v>0.57986111111111105</v>
      </c>
      <c r="N14" s="73">
        <f t="shared" si="0"/>
        <v>8.5648148148143033E-4</v>
      </c>
      <c r="O14" s="75">
        <f t="shared" si="1"/>
        <v>2.8923611111111081E-2</v>
      </c>
      <c r="P14" s="104">
        <f>$L$9/O14/24</f>
        <v>14.405762304921984</v>
      </c>
      <c r="Q14" s="134"/>
      <c r="R14" s="136"/>
      <c r="S14" s="138"/>
      <c r="T14" s="140"/>
    </row>
    <row r="15" spans="1:20" s="14" customFormat="1" ht="23.25" customHeight="1">
      <c r="A15" s="165">
        <v>3</v>
      </c>
      <c r="B15" s="167">
        <v>27</v>
      </c>
      <c r="C15" s="145" t="s">
        <v>83</v>
      </c>
      <c r="D15" s="146"/>
      <c r="E15" s="169"/>
      <c r="F15" s="151" t="s">
        <v>95</v>
      </c>
      <c r="G15" s="153" t="s">
        <v>96</v>
      </c>
      <c r="H15" s="154"/>
      <c r="I15" s="157" t="s">
        <v>40</v>
      </c>
      <c r="J15" s="101">
        <v>1</v>
      </c>
      <c r="K15" s="70">
        <v>0.50694444444444442</v>
      </c>
      <c r="L15" s="71">
        <v>0.5368518518518518</v>
      </c>
      <c r="M15" s="70">
        <v>0.54108796296296291</v>
      </c>
      <c r="N15" s="70">
        <f t="shared" si="0"/>
        <v>4.2361111111111072E-3</v>
      </c>
      <c r="O15" s="72">
        <f t="shared" si="1"/>
        <v>2.9907407407407383E-2</v>
      </c>
      <c r="P15" s="103">
        <f>$L$8/O15/24</f>
        <v>13.931888544891651</v>
      </c>
      <c r="Q15" s="159">
        <f>SUM($L$8:$L$9)/R15/24</f>
        <v>14.248961013259448</v>
      </c>
      <c r="R15" s="137">
        <f>SUM(O15:O16)</f>
        <v>5.8483796296296298E-2</v>
      </c>
      <c r="S15" s="137">
        <f>N15+R15</f>
        <v>6.2719907407407405E-2</v>
      </c>
      <c r="T15" s="161"/>
    </row>
    <row r="16" spans="1:20" s="14" customFormat="1" ht="21.75" customHeight="1" thickBot="1">
      <c r="A16" s="166"/>
      <c r="B16" s="168"/>
      <c r="C16" s="147"/>
      <c r="D16" s="148"/>
      <c r="E16" s="170"/>
      <c r="F16" s="152"/>
      <c r="G16" s="155"/>
      <c r="H16" s="156"/>
      <c r="I16" s="158"/>
      <c r="J16" s="102">
        <v>2</v>
      </c>
      <c r="K16" s="73">
        <f>M15+$R$8</f>
        <v>0.56192129629629628</v>
      </c>
      <c r="L16" s="74">
        <v>0.59049768518518519</v>
      </c>
      <c r="M16" s="73">
        <v>0.59570601851851845</v>
      </c>
      <c r="N16" s="73">
        <f t="shared" si="0"/>
        <v>5.2083333333332593E-3</v>
      </c>
      <c r="O16" s="75">
        <f t="shared" si="1"/>
        <v>2.8576388888888915E-2</v>
      </c>
      <c r="P16" s="104">
        <f>$L$9/O16/24</f>
        <v>14.580801944106911</v>
      </c>
      <c r="Q16" s="160"/>
      <c r="R16" s="138"/>
      <c r="S16" s="138"/>
      <c r="T16" s="162"/>
    </row>
    <row r="17" spans="1:20" s="14" customFormat="1" ht="23.25" customHeight="1">
      <c r="A17" s="165">
        <v>4</v>
      </c>
      <c r="B17" s="167">
        <v>29</v>
      </c>
      <c r="C17" s="145" t="s">
        <v>72</v>
      </c>
      <c r="D17" s="146"/>
      <c r="E17" s="169"/>
      <c r="F17" s="151" t="s">
        <v>73</v>
      </c>
      <c r="G17" s="153" t="s">
        <v>94</v>
      </c>
      <c r="H17" s="154"/>
      <c r="I17" s="157" t="s">
        <v>114</v>
      </c>
      <c r="J17" s="101">
        <v>1</v>
      </c>
      <c r="K17" s="70">
        <v>0.50347222222222221</v>
      </c>
      <c r="L17" s="71">
        <v>0.53628472222222223</v>
      </c>
      <c r="M17" s="70">
        <v>0.5367939814814815</v>
      </c>
      <c r="N17" s="70">
        <f t="shared" si="0"/>
        <v>5.0925925925926485E-4</v>
      </c>
      <c r="O17" s="72">
        <f t="shared" si="1"/>
        <v>3.2812500000000022E-2</v>
      </c>
      <c r="P17" s="103">
        <f>$L$8/O17/24</f>
        <v>12.698412698412689</v>
      </c>
      <c r="Q17" s="159">
        <f>SUM($L$8:$L$9)/R17/24</f>
        <v>13.098053483718386</v>
      </c>
      <c r="R17" s="137">
        <f>SUM(O17:O18)</f>
        <v>6.3622685185185213E-2</v>
      </c>
      <c r="S17" s="137">
        <f>N17+R17</f>
        <v>6.4131944444444478E-2</v>
      </c>
      <c r="T17" s="161"/>
    </row>
    <row r="18" spans="1:20" s="14" customFormat="1" ht="23.25" customHeight="1" thickBot="1">
      <c r="A18" s="166"/>
      <c r="B18" s="168"/>
      <c r="C18" s="147"/>
      <c r="D18" s="148"/>
      <c r="E18" s="170"/>
      <c r="F18" s="152"/>
      <c r="G18" s="155"/>
      <c r="H18" s="156"/>
      <c r="I18" s="158"/>
      <c r="J18" s="102">
        <v>2</v>
      </c>
      <c r="K18" s="73">
        <f>M17+$R$8</f>
        <v>0.55762731481481487</v>
      </c>
      <c r="L18" s="74">
        <v>0.58843750000000006</v>
      </c>
      <c r="M18" s="73">
        <v>0.60584490740740737</v>
      </c>
      <c r="N18" s="73">
        <f t="shared" si="0"/>
        <v>1.7407407407407316E-2</v>
      </c>
      <c r="O18" s="75">
        <f t="shared" si="1"/>
        <v>3.081018518518519E-2</v>
      </c>
      <c r="P18" s="104">
        <f>$L$9/O18/24</f>
        <v>13.523666416228396</v>
      </c>
      <c r="Q18" s="160"/>
      <c r="R18" s="138"/>
      <c r="S18" s="138"/>
      <c r="T18" s="162"/>
    </row>
    <row r="21" spans="1:20">
      <c r="C21" s="82" t="s">
        <v>48</v>
      </c>
      <c r="F21" s="83" t="s">
        <v>50</v>
      </c>
    </row>
    <row r="23" spans="1:20">
      <c r="C23" s="82" t="s">
        <v>46</v>
      </c>
      <c r="D23" s="82"/>
      <c r="F23" s="83" t="s">
        <v>43</v>
      </c>
    </row>
  </sheetData>
  <sheetProtection formatCells="0" formatColumns="0" formatRows="0" insertColumns="0" insertRows="0" insertHyperlinks="0" deleteColumns="0" deleteRows="0" sort="0" autoFilter="0" pivotTables="0"/>
  <mergeCells count="61">
    <mergeCell ref="T15:T16"/>
    <mergeCell ref="A17:A18"/>
    <mergeCell ref="B17:B18"/>
    <mergeCell ref="C17:D18"/>
    <mergeCell ref="E17:E18"/>
    <mergeCell ref="F17:F18"/>
    <mergeCell ref="G17:H18"/>
    <mergeCell ref="I17:I18"/>
    <mergeCell ref="Q17:Q18"/>
    <mergeCell ref="R17:R18"/>
    <mergeCell ref="S17:S18"/>
    <mergeCell ref="T17:T18"/>
    <mergeCell ref="G15:H16"/>
    <mergeCell ref="I15:I16"/>
    <mergeCell ref="Q15:Q16"/>
    <mergeCell ref="R15:R16"/>
    <mergeCell ref="S15:S16"/>
    <mergeCell ref="A15:A16"/>
    <mergeCell ref="B15:B16"/>
    <mergeCell ref="C15:D16"/>
    <mergeCell ref="E15:E16"/>
    <mergeCell ref="F15:F16"/>
    <mergeCell ref="T11:T12"/>
    <mergeCell ref="A13:A14"/>
    <mergeCell ref="B13:B14"/>
    <mergeCell ref="C13:D14"/>
    <mergeCell ref="E13:E14"/>
    <mergeCell ref="F13:F14"/>
    <mergeCell ref="G13:H14"/>
    <mergeCell ref="I13:I14"/>
    <mergeCell ref="Q13:Q14"/>
    <mergeCell ref="R13:R14"/>
    <mergeCell ref="S13:S14"/>
    <mergeCell ref="T13:T14"/>
    <mergeCell ref="G11:H12"/>
    <mergeCell ref="I11:I12"/>
    <mergeCell ref="Q11:Q12"/>
    <mergeCell ref="R11:R12"/>
    <mergeCell ref="S11:S12"/>
    <mergeCell ref="A11:A12"/>
    <mergeCell ref="B11:B12"/>
    <mergeCell ref="C11:D12"/>
    <mergeCell ref="E11:E12"/>
    <mergeCell ref="F11:F12"/>
    <mergeCell ref="S8:S10"/>
    <mergeCell ref="T8:T10"/>
    <mergeCell ref="G10:H10"/>
    <mergeCell ref="A2:T2"/>
    <mergeCell ref="A3:T3"/>
    <mergeCell ref="A4:T4"/>
    <mergeCell ref="A5:T5"/>
    <mergeCell ref="A6:T6"/>
    <mergeCell ref="A8:A10"/>
    <mergeCell ref="B8:B10"/>
    <mergeCell ref="C8:D10"/>
    <mergeCell ref="E8:E10"/>
    <mergeCell ref="F8:F10"/>
    <mergeCell ref="G8:H9"/>
    <mergeCell ref="I8:I10"/>
    <mergeCell ref="J8:J10"/>
    <mergeCell ref="N8:O8"/>
  </mergeCells>
  <printOptions horizontalCentered="1"/>
  <pageMargins left="0" right="0" top="0" bottom="0" header="0" footer="0"/>
  <pageSetup paperSize="9" scale="74" fitToHeight="0" orientation="landscape" r:id="rId1"/>
  <headerFooter alignWithMargins="0">
    <oddFooter>&amp;C&amp;D   &amp;T&amp;Rстр.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5"/>
  <sheetViews>
    <sheetView tabSelected="1" topLeftCell="A7" zoomScale="90" zoomScaleNormal="90" zoomScaleSheetLayoutView="70" workbookViewId="0">
      <selection activeCell="A7" sqref="A7"/>
    </sheetView>
  </sheetViews>
  <sheetFormatPr defaultRowHeight="12.75"/>
  <cols>
    <col min="1" max="1" width="3.7109375" style="3" customWidth="1"/>
    <col min="2" max="2" width="4.7109375" style="3" customWidth="1"/>
    <col min="3" max="3" width="15.7109375" style="3" customWidth="1"/>
    <col min="4" max="4" width="7.7109375" style="3" customWidth="1"/>
    <col min="5" max="5" width="4.7109375" style="3" customWidth="1"/>
    <col min="6" max="6" width="25.7109375" style="3" customWidth="1"/>
    <col min="7" max="7" width="7.7109375" style="3" customWidth="1"/>
    <col min="8" max="8" width="12.7109375" style="3" customWidth="1"/>
    <col min="9" max="9" width="16.42578125" style="3" customWidth="1"/>
    <col min="10" max="10" width="3.7109375" style="3" customWidth="1"/>
    <col min="11" max="11" width="9.7109375" style="3" customWidth="1"/>
    <col min="12" max="12" width="10.7109375" style="3" customWidth="1"/>
    <col min="13" max="19" width="9.7109375" style="3" customWidth="1"/>
    <col min="20" max="20" width="6.7109375" style="3" customWidth="1"/>
    <col min="21" max="16384" width="9.140625" style="3"/>
  </cols>
  <sheetData>
    <row r="1" spans="1:20" s="2" customFormat="1" ht="4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ht="30" customHeight="1">
      <c r="A2" s="190" t="s">
        <v>6</v>
      </c>
      <c r="B2" s="190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</row>
    <row r="3" spans="1:20" s="4" customFormat="1" ht="15.95" customHeight="1">
      <c r="A3" s="192" t="s">
        <v>7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2"/>
      <c r="P3" s="192"/>
      <c r="Q3" s="192"/>
      <c r="R3" s="192"/>
      <c r="S3" s="192"/>
      <c r="T3" s="192"/>
    </row>
    <row r="4" spans="1:20" s="5" customFormat="1" ht="15.95" customHeight="1">
      <c r="A4" s="193" t="s">
        <v>8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</row>
    <row r="5" spans="1:20" s="6" customFormat="1" ht="15.95" customHeight="1">
      <c r="A5" s="194" t="s">
        <v>64</v>
      </c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4"/>
      <c r="T5" s="194"/>
    </row>
    <row r="6" spans="1:20" s="6" customFormat="1" ht="15.95" customHeight="1">
      <c r="A6" s="194" t="s">
        <v>66</v>
      </c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</row>
    <row r="7" spans="1:20" s="11" customFormat="1" ht="15" customHeight="1" thickBot="1">
      <c r="A7" s="7" t="s">
        <v>27</v>
      </c>
      <c r="B7" s="8"/>
      <c r="C7" s="9"/>
      <c r="D7" s="9"/>
      <c r="E7" s="9"/>
      <c r="F7" s="9"/>
      <c r="G7" s="9"/>
      <c r="H7" s="10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12" t="s">
        <v>65</v>
      </c>
    </row>
    <row r="8" spans="1:20" s="13" customFormat="1" ht="15" customHeight="1">
      <c r="A8" s="195" t="s">
        <v>10</v>
      </c>
      <c r="B8" s="198" t="s">
        <v>11</v>
      </c>
      <c r="C8" s="171" t="s">
        <v>28</v>
      </c>
      <c r="D8" s="172"/>
      <c r="E8" s="178" t="s">
        <v>12</v>
      </c>
      <c r="F8" s="201" t="s">
        <v>13</v>
      </c>
      <c r="G8" s="171" t="s">
        <v>14</v>
      </c>
      <c r="H8" s="172"/>
      <c r="I8" s="175" t="s">
        <v>15</v>
      </c>
      <c r="J8" s="178" t="s">
        <v>19</v>
      </c>
      <c r="K8" s="60" t="s">
        <v>58</v>
      </c>
      <c r="L8" s="61">
        <v>20</v>
      </c>
      <c r="M8" s="62" t="s">
        <v>0</v>
      </c>
      <c r="N8" s="181" t="s">
        <v>25</v>
      </c>
      <c r="O8" s="181"/>
      <c r="P8" s="62">
        <v>1</v>
      </c>
      <c r="Q8" s="63" t="s">
        <v>26</v>
      </c>
      <c r="R8" s="64">
        <v>2.0833333333333332E-2</v>
      </c>
      <c r="S8" s="182" t="s">
        <v>24</v>
      </c>
      <c r="T8" s="185" t="s">
        <v>23</v>
      </c>
    </row>
    <row r="9" spans="1:20" s="13" customFormat="1" ht="15" customHeight="1">
      <c r="A9" s="196"/>
      <c r="B9" s="199"/>
      <c r="C9" s="173"/>
      <c r="D9" s="174"/>
      <c r="E9" s="179"/>
      <c r="F9" s="202"/>
      <c r="G9" s="173"/>
      <c r="H9" s="174"/>
      <c r="I9" s="176"/>
      <c r="J9" s="179"/>
      <c r="K9" s="55" t="s">
        <v>59</v>
      </c>
      <c r="L9" s="15">
        <v>20</v>
      </c>
      <c r="M9" s="56" t="s">
        <v>0</v>
      </c>
      <c r="N9" s="57"/>
      <c r="O9" s="57"/>
      <c r="P9" s="56"/>
      <c r="Q9" s="58"/>
      <c r="R9" s="59"/>
      <c r="S9" s="183"/>
      <c r="T9" s="186"/>
    </row>
    <row r="10" spans="1:20" s="13" customFormat="1" ht="39.950000000000003" customHeight="1" thickBot="1">
      <c r="A10" s="197"/>
      <c r="B10" s="200"/>
      <c r="C10" s="188"/>
      <c r="D10" s="189"/>
      <c r="E10" s="180"/>
      <c r="F10" s="203"/>
      <c r="G10" s="188"/>
      <c r="H10" s="189"/>
      <c r="I10" s="177"/>
      <c r="J10" s="180"/>
      <c r="K10" s="65" t="s">
        <v>16</v>
      </c>
      <c r="L10" s="66" t="s">
        <v>56</v>
      </c>
      <c r="M10" s="67" t="s">
        <v>57</v>
      </c>
      <c r="N10" s="67" t="s">
        <v>22</v>
      </c>
      <c r="O10" s="67" t="s">
        <v>18</v>
      </c>
      <c r="P10" s="68" t="s">
        <v>17</v>
      </c>
      <c r="Q10" s="68" t="s">
        <v>20</v>
      </c>
      <c r="R10" s="69" t="s">
        <v>21</v>
      </c>
      <c r="S10" s="184"/>
      <c r="T10" s="187"/>
    </row>
    <row r="11" spans="1:20" s="14" customFormat="1" ht="23.25" customHeight="1">
      <c r="A11" s="141">
        <v>5</v>
      </c>
      <c r="B11" s="143">
        <v>31</v>
      </c>
      <c r="C11" s="145" t="s">
        <v>52</v>
      </c>
      <c r="D11" s="146"/>
      <c r="E11" s="149"/>
      <c r="F11" s="163" t="s">
        <v>53</v>
      </c>
      <c r="G11" s="153" t="s">
        <v>32</v>
      </c>
      <c r="H11" s="154"/>
      <c r="I11" s="131" t="s">
        <v>36</v>
      </c>
      <c r="J11" s="97">
        <v>1</v>
      </c>
      <c r="K11" s="70">
        <v>0.52083333333333337</v>
      </c>
      <c r="L11" s="71">
        <v>0.57292824074074067</v>
      </c>
      <c r="M11" s="70">
        <v>0.57326388888888891</v>
      </c>
      <c r="N11" s="70">
        <f t="shared" ref="N11:N18" si="0">M11-L11</f>
        <v>3.3564814814823762E-4</v>
      </c>
      <c r="O11" s="72">
        <f t="shared" ref="O11:O18" si="1">L11-K11</f>
        <v>5.2094907407407298E-2</v>
      </c>
      <c r="P11" s="99">
        <f>$L$8/O11/24</f>
        <v>15.996445234392391</v>
      </c>
      <c r="Q11" s="133">
        <f>SUM($L$8:$L$9)/R11/24</f>
        <v>-3.0750176172884314</v>
      </c>
      <c r="R11" s="135">
        <f>SUM(O11:O12)</f>
        <v>-0.54200231481481498</v>
      </c>
      <c r="S11" s="137">
        <f>N11+R11</f>
        <v>-0.54166666666666674</v>
      </c>
      <c r="T11" s="139" t="s">
        <v>99</v>
      </c>
    </row>
    <row r="12" spans="1:20" s="14" customFormat="1" ht="23.25" customHeight="1" thickBot="1">
      <c r="A12" s="142"/>
      <c r="B12" s="144"/>
      <c r="C12" s="147"/>
      <c r="D12" s="148"/>
      <c r="E12" s="150"/>
      <c r="F12" s="164"/>
      <c r="G12" s="155"/>
      <c r="H12" s="156"/>
      <c r="I12" s="132"/>
      <c r="J12" s="98">
        <v>2</v>
      </c>
      <c r="K12" s="73">
        <f>M11+$R$8</f>
        <v>0.59409722222222228</v>
      </c>
      <c r="L12" s="74"/>
      <c r="M12" s="73"/>
      <c r="N12" s="73">
        <f t="shared" si="0"/>
        <v>0</v>
      </c>
      <c r="O12" s="75">
        <f t="shared" si="1"/>
        <v>-0.59409722222222228</v>
      </c>
      <c r="P12" s="100">
        <f>$L$9/O12/24</f>
        <v>-1.4026884862653419</v>
      </c>
      <c r="Q12" s="134"/>
      <c r="R12" s="136"/>
      <c r="S12" s="138"/>
      <c r="T12" s="140"/>
    </row>
    <row r="13" spans="1:20" s="14" customFormat="1" ht="23.25" customHeight="1">
      <c r="A13" s="141">
        <v>1</v>
      </c>
      <c r="B13" s="143">
        <v>30</v>
      </c>
      <c r="C13" s="145" t="s">
        <v>115</v>
      </c>
      <c r="D13" s="146"/>
      <c r="E13" s="149"/>
      <c r="F13" s="163" t="s">
        <v>79</v>
      </c>
      <c r="G13" s="153" t="s">
        <v>80</v>
      </c>
      <c r="H13" s="154"/>
      <c r="I13" s="131" t="s">
        <v>54</v>
      </c>
      <c r="J13" s="97">
        <v>1</v>
      </c>
      <c r="K13" s="70">
        <v>0.52430555555555558</v>
      </c>
      <c r="L13" s="71">
        <v>0.58784722222222219</v>
      </c>
      <c r="M13" s="70">
        <v>0.58849537037037036</v>
      </c>
      <c r="N13" s="70">
        <f t="shared" si="0"/>
        <v>6.4814814814817545E-4</v>
      </c>
      <c r="O13" s="72">
        <f t="shared" si="1"/>
        <v>6.3541666666666607E-2</v>
      </c>
      <c r="P13" s="99">
        <f>$L$8/O13/24</f>
        <v>13.114754098360669</v>
      </c>
      <c r="Q13" s="133">
        <f>SUM($L$8:$L$9)/R13/24</f>
        <v>14.395681295611334</v>
      </c>
      <c r="R13" s="135">
        <f>SUM(O13:O14)</f>
        <v>0.11577546296296282</v>
      </c>
      <c r="S13" s="137">
        <f>N13+R13</f>
        <v>0.11642361111111099</v>
      </c>
      <c r="T13" s="139"/>
    </row>
    <row r="14" spans="1:20" s="14" customFormat="1" ht="23.25" customHeight="1" thickBot="1">
      <c r="A14" s="142"/>
      <c r="B14" s="144"/>
      <c r="C14" s="147"/>
      <c r="D14" s="148"/>
      <c r="E14" s="150"/>
      <c r="F14" s="164"/>
      <c r="G14" s="155"/>
      <c r="H14" s="156"/>
      <c r="I14" s="132"/>
      <c r="J14" s="98">
        <v>2</v>
      </c>
      <c r="K14" s="73">
        <f>M13+$R$8</f>
        <v>0.60932870370370373</v>
      </c>
      <c r="L14" s="74">
        <v>0.66156249999999994</v>
      </c>
      <c r="M14" s="73">
        <v>0.66722222222222216</v>
      </c>
      <c r="N14" s="73">
        <f t="shared" si="0"/>
        <v>5.6597222222222188E-3</v>
      </c>
      <c r="O14" s="75">
        <f t="shared" si="1"/>
        <v>5.2233796296296209E-2</v>
      </c>
      <c r="P14" s="100">
        <f>$L$9/O14/24</f>
        <v>15.953910923997368</v>
      </c>
      <c r="Q14" s="134"/>
      <c r="R14" s="136"/>
      <c r="S14" s="138"/>
      <c r="T14" s="140"/>
    </row>
    <row r="15" spans="1:20" s="14" customFormat="1" ht="23.25" customHeight="1">
      <c r="A15" s="165">
        <v>4</v>
      </c>
      <c r="B15" s="167">
        <v>32</v>
      </c>
      <c r="C15" s="145" t="s">
        <v>74</v>
      </c>
      <c r="D15" s="146"/>
      <c r="E15" s="169"/>
      <c r="F15" s="163" t="s">
        <v>75</v>
      </c>
      <c r="G15" s="153" t="s">
        <v>32</v>
      </c>
      <c r="H15" s="154"/>
      <c r="I15" s="131" t="s">
        <v>36</v>
      </c>
      <c r="J15" s="97">
        <v>1</v>
      </c>
      <c r="K15" s="70">
        <v>0.52430555555555558</v>
      </c>
      <c r="L15" s="71">
        <v>0.58781249999999996</v>
      </c>
      <c r="M15" s="70">
        <v>0.58819444444444446</v>
      </c>
      <c r="N15" s="70">
        <f t="shared" si="0"/>
        <v>3.8194444444450415E-4</v>
      </c>
      <c r="O15" s="72">
        <f t="shared" si="1"/>
        <v>6.350694444444438E-2</v>
      </c>
      <c r="P15" s="99">
        <f>$L$8/O15/24</f>
        <v>13.121924548933857</v>
      </c>
      <c r="Q15" s="159">
        <f>SUM($L$8:$L$9)/R15/24</f>
        <v>14.408645187112286</v>
      </c>
      <c r="R15" s="137">
        <f>SUM(O15:O16)</f>
        <v>0.11567129629629613</v>
      </c>
      <c r="S15" s="137">
        <f>N15+R15</f>
        <v>0.11605324074074064</v>
      </c>
      <c r="T15" s="161" t="s">
        <v>99</v>
      </c>
    </row>
    <row r="16" spans="1:20" s="14" customFormat="1" ht="23.25" customHeight="1" thickBot="1">
      <c r="A16" s="166"/>
      <c r="B16" s="168"/>
      <c r="C16" s="147"/>
      <c r="D16" s="148"/>
      <c r="E16" s="170"/>
      <c r="F16" s="164"/>
      <c r="G16" s="155"/>
      <c r="H16" s="156"/>
      <c r="I16" s="132"/>
      <c r="J16" s="98">
        <v>2</v>
      </c>
      <c r="K16" s="73">
        <f>M15+$R$8</f>
        <v>0.60902777777777783</v>
      </c>
      <c r="L16" s="74">
        <v>0.66119212962962959</v>
      </c>
      <c r="M16" s="73">
        <v>0.66717592592592589</v>
      </c>
      <c r="N16" s="73">
        <f t="shared" si="0"/>
        <v>5.9837962962963065E-3</v>
      </c>
      <c r="O16" s="75">
        <f t="shared" si="1"/>
        <v>5.2164351851851753E-2</v>
      </c>
      <c r="P16" s="100">
        <f>$L$9/O16/24</f>
        <v>15.975149767029096</v>
      </c>
      <c r="Q16" s="160"/>
      <c r="R16" s="138"/>
      <c r="S16" s="138"/>
      <c r="T16" s="162"/>
    </row>
    <row r="17" spans="1:20" s="14" customFormat="1" ht="23.25" customHeight="1">
      <c r="A17" s="141">
        <v>2</v>
      </c>
      <c r="B17" s="143">
        <v>34</v>
      </c>
      <c r="C17" s="145" t="s">
        <v>76</v>
      </c>
      <c r="D17" s="146"/>
      <c r="E17" s="149"/>
      <c r="F17" s="163" t="s">
        <v>82</v>
      </c>
      <c r="G17" s="153" t="s">
        <v>84</v>
      </c>
      <c r="H17" s="154"/>
      <c r="I17" s="131" t="s">
        <v>112</v>
      </c>
      <c r="J17" s="97">
        <v>1</v>
      </c>
      <c r="K17" s="70">
        <v>0.52777777777777779</v>
      </c>
      <c r="L17" s="71">
        <v>0.58878472222222222</v>
      </c>
      <c r="M17" s="70">
        <v>0.59872685185185182</v>
      </c>
      <c r="N17" s="70">
        <f t="shared" si="0"/>
        <v>9.9421296296295925E-3</v>
      </c>
      <c r="O17" s="72">
        <f t="shared" si="1"/>
        <v>6.1006944444444433E-2</v>
      </c>
      <c r="P17" s="99">
        <f>$L$8/O17/24</f>
        <v>13.659647125782586</v>
      </c>
      <c r="Q17" s="133">
        <f>SUM($L$8:$L$9)/R17/24</f>
        <v>14.096916299559465</v>
      </c>
      <c r="R17" s="135">
        <f>SUM(O17:O18)</f>
        <v>0.11822916666666672</v>
      </c>
      <c r="S17" s="137">
        <f>N17+R17</f>
        <v>0.12817129629629631</v>
      </c>
      <c r="T17" s="139"/>
    </row>
    <row r="18" spans="1:20" s="14" customFormat="1" ht="22.5" customHeight="1" thickBot="1">
      <c r="A18" s="142"/>
      <c r="B18" s="144"/>
      <c r="C18" s="147"/>
      <c r="D18" s="148"/>
      <c r="E18" s="150"/>
      <c r="F18" s="164"/>
      <c r="G18" s="155"/>
      <c r="H18" s="156"/>
      <c r="I18" s="132"/>
      <c r="J18" s="98">
        <v>2</v>
      </c>
      <c r="K18" s="73">
        <f>M17+$R$8</f>
        <v>0.61956018518518519</v>
      </c>
      <c r="L18" s="74">
        <v>0.67678240740740747</v>
      </c>
      <c r="M18" s="73">
        <v>0.68842592592592589</v>
      </c>
      <c r="N18" s="73">
        <f t="shared" si="0"/>
        <v>1.1643518518518414E-2</v>
      </c>
      <c r="O18" s="75">
        <f t="shared" si="1"/>
        <v>5.7222222222222285E-2</v>
      </c>
      <c r="P18" s="100">
        <f>$L$9/O18/24</f>
        <v>14.563106796116488</v>
      </c>
      <c r="Q18" s="134"/>
      <c r="R18" s="136"/>
      <c r="S18" s="138"/>
      <c r="T18" s="140"/>
    </row>
    <row r="19" spans="1:20" s="14" customFormat="1" ht="23.25" customHeight="1">
      <c r="A19" s="141">
        <v>3</v>
      </c>
      <c r="B19" s="143">
        <v>36</v>
      </c>
      <c r="C19" s="145" t="s">
        <v>77</v>
      </c>
      <c r="D19" s="146"/>
      <c r="E19" s="149"/>
      <c r="F19" s="151" t="s">
        <v>81</v>
      </c>
      <c r="G19" s="153" t="s">
        <v>84</v>
      </c>
      <c r="H19" s="154"/>
      <c r="I19" s="131" t="s">
        <v>112</v>
      </c>
      <c r="J19" s="77">
        <v>1</v>
      </c>
      <c r="K19" s="70">
        <v>0.52777777777777779</v>
      </c>
      <c r="L19" s="71">
        <v>0.58879629629629626</v>
      </c>
      <c r="M19" s="70">
        <v>0.59864583333333332</v>
      </c>
      <c r="N19" s="70">
        <f t="shared" ref="N19:N20" si="2">M19-L19</f>
        <v>9.8495370370370594E-3</v>
      </c>
      <c r="O19" s="72">
        <f t="shared" ref="O19:O20" si="3">L19-K19</f>
        <v>6.1018518518518472E-2</v>
      </c>
      <c r="P19" s="79">
        <f>$L$8/O19/24</f>
        <v>13.657056145675277</v>
      </c>
      <c r="Q19" s="133">
        <f>SUM($L$8:$L$9)/R19/24</f>
        <v>14.083129584352088</v>
      </c>
      <c r="R19" s="135">
        <f>SUM(O19:O20)</f>
        <v>0.11834490740740733</v>
      </c>
      <c r="S19" s="137">
        <f>N19+R19</f>
        <v>0.12819444444444439</v>
      </c>
      <c r="T19" s="139"/>
    </row>
    <row r="20" spans="1:20" s="14" customFormat="1" ht="21" customHeight="1" thickBot="1">
      <c r="A20" s="142"/>
      <c r="B20" s="144"/>
      <c r="C20" s="147"/>
      <c r="D20" s="148"/>
      <c r="E20" s="150"/>
      <c r="F20" s="152"/>
      <c r="G20" s="155"/>
      <c r="H20" s="156"/>
      <c r="I20" s="132"/>
      <c r="J20" s="78">
        <v>2</v>
      </c>
      <c r="K20" s="73">
        <f>M19+$R$8</f>
        <v>0.61947916666666669</v>
      </c>
      <c r="L20" s="74">
        <v>0.67680555555555555</v>
      </c>
      <c r="M20" s="73">
        <v>0.6884837962962963</v>
      </c>
      <c r="N20" s="73">
        <f t="shared" si="2"/>
        <v>1.1678240740740753E-2</v>
      </c>
      <c r="O20" s="75">
        <f t="shared" si="3"/>
        <v>5.7326388888888857E-2</v>
      </c>
      <c r="P20" s="80">
        <f>$L$9/O20/24</f>
        <v>14.536644457904309</v>
      </c>
      <c r="Q20" s="134"/>
      <c r="R20" s="136"/>
      <c r="S20" s="138"/>
      <c r="T20" s="140"/>
    </row>
    <row r="21" spans="1:20" s="14" customFormat="1" ht="13.5" customHeight="1">
      <c r="A21" s="84"/>
      <c r="B21" s="85"/>
      <c r="C21" s="86"/>
      <c r="D21" s="86"/>
      <c r="E21" s="87"/>
      <c r="F21" s="88"/>
      <c r="G21" s="89"/>
      <c r="H21" s="89"/>
      <c r="I21" s="90"/>
      <c r="J21" s="90"/>
      <c r="K21" s="91"/>
      <c r="L21" s="92"/>
      <c r="M21" s="91"/>
      <c r="N21" s="91"/>
      <c r="O21" s="93"/>
      <c r="P21" s="94"/>
      <c r="Q21" s="94"/>
      <c r="R21" s="95"/>
      <c r="S21" s="95"/>
      <c r="T21" s="96"/>
    </row>
    <row r="22" spans="1:20" s="14" customFormat="1" ht="12.75" customHeight="1">
      <c r="A22" s="84"/>
      <c r="B22" s="85"/>
      <c r="C22" s="86"/>
      <c r="D22" s="86"/>
      <c r="E22" s="87"/>
      <c r="F22" s="88"/>
      <c r="G22" s="89"/>
      <c r="H22" s="89"/>
      <c r="I22" s="90"/>
      <c r="J22" s="90"/>
      <c r="K22" s="91"/>
      <c r="L22" s="92"/>
      <c r="M22" s="91"/>
      <c r="N22" s="91"/>
      <c r="O22" s="93"/>
      <c r="P22" s="94"/>
      <c r="Q22" s="94"/>
      <c r="R22" s="95"/>
      <c r="S22" s="95"/>
      <c r="T22" s="96"/>
    </row>
    <row r="23" spans="1:20">
      <c r="C23" s="82" t="s">
        <v>48</v>
      </c>
      <c r="F23" s="83" t="s">
        <v>50</v>
      </c>
    </row>
    <row r="25" spans="1:20">
      <c r="C25" s="82" t="s">
        <v>46</v>
      </c>
      <c r="D25" s="82"/>
      <c r="F25" s="83" t="s">
        <v>43</v>
      </c>
    </row>
  </sheetData>
  <sheetProtection formatCells="0" formatColumns="0" formatRows="0" insertColumns="0" insertRows="0" insertHyperlinks="0" deleteColumns="0" deleteRows="0" sort="0" autoFilter="0" pivotTables="0"/>
  <mergeCells count="72">
    <mergeCell ref="G11:H12"/>
    <mergeCell ref="T13:T14"/>
    <mergeCell ref="G19:H20"/>
    <mergeCell ref="T15:T16"/>
    <mergeCell ref="I15:I16"/>
    <mergeCell ref="Q15:Q16"/>
    <mergeCell ref="R15:R16"/>
    <mergeCell ref="S15:S16"/>
    <mergeCell ref="T19:T20"/>
    <mergeCell ref="T17:T18"/>
    <mergeCell ref="I17:I18"/>
    <mergeCell ref="G17:H18"/>
    <mergeCell ref="I19:I20"/>
    <mergeCell ref="Q19:Q20"/>
    <mergeCell ref="R19:R20"/>
    <mergeCell ref="S19:S20"/>
    <mergeCell ref="E19:E20"/>
    <mergeCell ref="F19:F20"/>
    <mergeCell ref="C17:D18"/>
    <mergeCell ref="C19:D20"/>
    <mergeCell ref="A17:A18"/>
    <mergeCell ref="B17:B18"/>
    <mergeCell ref="E17:E18"/>
    <mergeCell ref="F17:F18"/>
    <mergeCell ref="F11:F12"/>
    <mergeCell ref="E11:E12"/>
    <mergeCell ref="C11:D12"/>
    <mergeCell ref="B11:B12"/>
    <mergeCell ref="A11:A12"/>
    <mergeCell ref="A2:T2"/>
    <mergeCell ref="F8:F10"/>
    <mergeCell ref="A8:A10"/>
    <mergeCell ref="B8:B10"/>
    <mergeCell ref="A3:T3"/>
    <mergeCell ref="E8:E10"/>
    <mergeCell ref="G10:H10"/>
    <mergeCell ref="C8:D10"/>
    <mergeCell ref="A4:T4"/>
    <mergeCell ref="A6:T6"/>
    <mergeCell ref="T8:T10"/>
    <mergeCell ref="N8:O8"/>
    <mergeCell ref="I8:I10"/>
    <mergeCell ref="A5:T5"/>
    <mergeCell ref="J8:J10"/>
    <mergeCell ref="S8:S10"/>
    <mergeCell ref="G8:H9"/>
    <mergeCell ref="T11:T12"/>
    <mergeCell ref="A13:A14"/>
    <mergeCell ref="B13:B14"/>
    <mergeCell ref="E13:E14"/>
    <mergeCell ref="F13:F14"/>
    <mergeCell ref="I13:I14"/>
    <mergeCell ref="I11:I12"/>
    <mergeCell ref="Q11:Q12"/>
    <mergeCell ref="R11:R12"/>
    <mergeCell ref="S11:S12"/>
    <mergeCell ref="G13:H14"/>
    <mergeCell ref="C13:D14"/>
    <mergeCell ref="Q13:Q14"/>
    <mergeCell ref="R13:R14"/>
    <mergeCell ref="S13:S14"/>
    <mergeCell ref="A15:A16"/>
    <mergeCell ref="B15:B16"/>
    <mergeCell ref="E15:E16"/>
    <mergeCell ref="F15:F16"/>
    <mergeCell ref="G15:H16"/>
    <mergeCell ref="C15:D16"/>
    <mergeCell ref="Q17:Q18"/>
    <mergeCell ref="R17:R18"/>
    <mergeCell ref="S17:S18"/>
    <mergeCell ref="A19:A20"/>
    <mergeCell ref="B19:B20"/>
  </mergeCells>
  <phoneticPr fontId="9" type="noConversion"/>
  <printOptions horizontalCentered="1"/>
  <pageMargins left="0" right="0" top="0" bottom="0" header="0" footer="0"/>
  <pageSetup paperSize="9" scale="74" fitToHeight="0" orientation="landscape" r:id="rId1"/>
  <headerFooter alignWithMargins="0">
    <oddFooter>&amp;C&amp;D   &amp;T&amp;Rстр. 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8</vt:i4>
      </vt:variant>
    </vt:vector>
  </HeadingPairs>
  <TitlesOfParts>
    <vt:vector size="13" baseType="lpstr">
      <vt:lpstr>СТАРТ-ЛИСТ </vt:lpstr>
      <vt:lpstr>ПРОТОКОЛ ВЕТЕРИНАРНОЇ ІНСПЕКЦІЇ</vt:lpstr>
      <vt:lpstr>20км (2)</vt:lpstr>
      <vt:lpstr>40км</vt:lpstr>
      <vt:lpstr>Лист1</vt:lpstr>
      <vt:lpstr>'20км (2)'!Заголовки_для_печати</vt:lpstr>
      <vt:lpstr>'40км'!Заголовки_для_печати</vt:lpstr>
      <vt:lpstr>'ПРОТОКОЛ ВЕТЕРИНАРНОЇ ІНСПЕКЦІЇ'!Заголовки_для_печати</vt:lpstr>
      <vt:lpstr>'СТАРТ-ЛИСТ '!Заголовки_для_печати</vt:lpstr>
      <vt:lpstr>'20км (2)'!Область_печати</vt:lpstr>
      <vt:lpstr>'40км'!Область_печати</vt:lpstr>
      <vt:lpstr>'ПРОТОКОЛ ВЕТЕРИНАРНОЇ ІНСПЕКЦІЇ'!Область_печати</vt:lpstr>
      <vt:lpstr>'СТАРТ-ЛИСТ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ТОШИБА</dc:creator>
  <cp:lastModifiedBy>acer</cp:lastModifiedBy>
  <cp:lastPrinted>2015-03-22T11:15:50Z</cp:lastPrinted>
  <dcterms:created xsi:type="dcterms:W3CDTF">2010-01-21T11:17:41Z</dcterms:created>
  <dcterms:modified xsi:type="dcterms:W3CDTF">2015-04-05T14:50:27Z</dcterms:modified>
</cp:coreProperties>
</file>