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180" windowWidth="15480" windowHeight="8415" activeTab="3"/>
  </bookViews>
  <sheets>
    <sheet name="СТАРТ-ЛИСТ " sheetId="23" r:id="rId1"/>
    <sheet name="ПРОТОКОЛ ВЕТЕРИНАРНОЇ ІНСПЕКЦІЇ" sheetId="20" r:id="rId2"/>
    <sheet name="20км " sheetId="21" r:id="rId3"/>
    <sheet name="40км" sheetId="10" r:id="rId4"/>
  </sheets>
  <definedNames>
    <definedName name="_xlnm.Print_Titles" localSheetId="2">'20км '!$8:$10</definedName>
    <definedName name="_xlnm.Print_Titles" localSheetId="3">'40км'!$8:$10</definedName>
    <definedName name="_xlnm.Print_Titles" localSheetId="1">'ПРОТОКОЛ ВЕТЕРИНАРНОЇ ІНСПЕКЦІЇ'!$6:$6</definedName>
    <definedName name="_xlnm.Print_Titles" localSheetId="0">'СТАРТ-ЛИСТ '!$6:$6</definedName>
    <definedName name="_xlnm.Print_Area" localSheetId="2">'20км '!$A$1:$T$10</definedName>
    <definedName name="_xlnm.Print_Area" localSheetId="3">'40км'!$A$1:$T$10</definedName>
    <definedName name="_xlnm.Print_Area" localSheetId="1">'ПРОТОКОЛ ВЕТЕРИНАРНОЇ ІНСПЕКЦІЇ'!$A$1:$H$21</definedName>
    <definedName name="_xlnm.Print_Area" localSheetId="0">'СТАРТ-ЛИСТ '!$A$1:$K$21</definedName>
  </definedNames>
  <calcPr calcId="145621"/>
</workbook>
</file>

<file path=xl/calcChain.xml><?xml version="1.0" encoding="utf-8"?>
<calcChain xmlns="http://schemas.openxmlformats.org/spreadsheetml/2006/main">
  <c r="N16" i="10" l="1"/>
  <c r="K16" i="10"/>
  <c r="O16" i="10" s="1"/>
  <c r="P15" i="10"/>
  <c r="O15" i="10"/>
  <c r="N15" i="10"/>
  <c r="N14" i="10"/>
  <c r="K14" i="10"/>
  <c r="O14" i="10" s="1"/>
  <c r="P14" i="10" s="1"/>
  <c r="O13" i="10"/>
  <c r="N13" i="10"/>
  <c r="N14" i="21"/>
  <c r="K14" i="21"/>
  <c r="O14" i="21" s="1"/>
  <c r="P14" i="21" s="1"/>
  <c r="O13" i="21"/>
  <c r="N13" i="21"/>
  <c r="R13" i="10" l="1"/>
  <c r="S13" i="10" s="1"/>
  <c r="P16" i="10"/>
  <c r="R15" i="10"/>
  <c r="Q15" i="10" s="1"/>
  <c r="Q13" i="10"/>
  <c r="P13" i="10"/>
  <c r="R13" i="21"/>
  <c r="S13" i="21" s="1"/>
  <c r="Q13" i="21"/>
  <c r="P13" i="21"/>
  <c r="N20" i="10"/>
  <c r="K20" i="10"/>
  <c r="O20" i="10" s="1"/>
  <c r="O19" i="10"/>
  <c r="P19" i="10" s="1"/>
  <c r="N19" i="10"/>
  <c r="S15" i="10" l="1"/>
  <c r="P20" i="10"/>
  <c r="R19" i="10"/>
  <c r="Q19" i="10" s="1"/>
  <c r="S19" i="10" l="1"/>
  <c r="K18" i="10"/>
  <c r="N17" i="10" l="1"/>
  <c r="O17" i="10"/>
  <c r="P17" i="10" s="1"/>
  <c r="O18" i="10"/>
  <c r="P18" i="10" s="1"/>
  <c r="N18" i="10"/>
  <c r="R17" i="10" l="1"/>
  <c r="Q17" i="10" s="1"/>
  <c r="S17" i="10" l="1"/>
  <c r="N12" i="21"/>
  <c r="K12" i="21"/>
  <c r="O12" i="21" s="1"/>
  <c r="P12" i="21" s="1"/>
  <c r="O11" i="21"/>
  <c r="N11" i="21"/>
  <c r="N12" i="10"/>
  <c r="K12" i="10"/>
  <c r="O12" i="10" s="1"/>
  <c r="P12" i="10" s="1"/>
  <c r="O11" i="10"/>
  <c r="N11" i="10"/>
  <c r="R11" i="21" l="1"/>
  <c r="Q11" i="21" s="1"/>
  <c r="R11" i="10"/>
  <c r="Q11" i="10" s="1"/>
  <c r="P11" i="21"/>
  <c r="P11" i="10"/>
  <c r="S11" i="10" l="1"/>
  <c r="S11" i="21"/>
</calcChain>
</file>

<file path=xl/sharedStrings.xml><?xml version="1.0" encoding="utf-8"?>
<sst xmlns="http://schemas.openxmlformats.org/spreadsheetml/2006/main" count="220" uniqueCount="99">
  <si>
    <t>км</t>
  </si>
  <si>
    <t>Звание, разряд</t>
  </si>
  <si>
    <t xml:space="preserve"> </t>
  </si>
  <si>
    <t>№ п/п</t>
  </si>
  <si>
    <t>Мастер-лист</t>
  </si>
  <si>
    <t>Дистанційні Кінні Пробіги</t>
  </si>
  <si>
    <t>Технічні результати</t>
  </si>
  <si>
    <t>Залік для  40км</t>
  </si>
  <si>
    <t xml:space="preserve">Місце </t>
  </si>
  <si>
    <t>Стартовий №</t>
  </si>
  <si>
    <t>Звання, розряд</t>
  </si>
  <si>
    <r>
      <t xml:space="preserve">КЛИЧКА КОНЯ-р.н. </t>
    </r>
    <r>
      <rPr>
        <sz val="9"/>
        <rFont val="Verdana"/>
        <family val="2"/>
        <charset val="204"/>
      </rPr>
      <t>масть, стать, порода, батько, місце народження</t>
    </r>
  </si>
  <si>
    <t>Власник</t>
  </si>
  <si>
    <t>Команда, область</t>
  </si>
  <si>
    <t>Час
старту</t>
  </si>
  <si>
    <t>Вхід в
вет.зону</t>
  </si>
  <si>
    <t>Швидкість
на етапі</t>
  </si>
  <si>
    <t>Час 
на етапі</t>
  </si>
  <si>
    <t>Етап</t>
  </si>
  <si>
    <t>Средня 
швидкість</t>
  </si>
  <si>
    <t>Загальний
час</t>
  </si>
  <si>
    <t>Час
відновлення.</t>
  </si>
  <si>
    <t>Вик.
норм.</t>
  </si>
  <si>
    <t>Час відпочинку:</t>
  </si>
  <si>
    <t>етап</t>
  </si>
  <si>
    <t>1 етап:</t>
  </si>
  <si>
    <t>2 етап:</t>
  </si>
  <si>
    <t>CEN40KM</t>
  </si>
  <si>
    <t>Залік для  80км</t>
  </si>
  <si>
    <r>
      <t xml:space="preserve">Прізвище, </t>
    </r>
    <r>
      <rPr>
        <sz val="9"/>
        <rFont val="Verdana"/>
        <family val="2"/>
        <charset val="204"/>
      </rPr>
      <t>Ім'я вершника</t>
    </r>
  </si>
  <si>
    <r>
      <t>Прізвище,</t>
    </r>
    <r>
      <rPr>
        <sz val="9"/>
        <rFont val="Verdana"/>
        <family val="2"/>
        <charset val="204"/>
      </rPr>
      <t xml:space="preserve"> Ім'я вершника</t>
    </r>
  </si>
  <si>
    <t>№ коня</t>
  </si>
  <si>
    <t>CEN  40</t>
  </si>
  <si>
    <t>CEN 20</t>
  </si>
  <si>
    <t>Відмітка ветеринарної інспекції</t>
  </si>
  <si>
    <t>Толпига Юлія</t>
  </si>
  <si>
    <t>час старту</t>
  </si>
  <si>
    <r>
      <t>Харді-09.</t>
    </r>
    <r>
      <rPr>
        <sz val="9"/>
        <rFont val="Verdana"/>
        <family val="2"/>
        <charset val="204"/>
      </rPr>
      <t>,гнід.,коб.,б/п</t>
    </r>
  </si>
  <si>
    <t>Київська обл.</t>
  </si>
  <si>
    <t>Endurance Horse Sport Club, Київська обл.</t>
  </si>
  <si>
    <t>Кондратовець Л.</t>
  </si>
  <si>
    <t>Старт-лист</t>
  </si>
  <si>
    <t>допущен</t>
  </si>
  <si>
    <t xml:space="preserve"> Головний вет. лікар</t>
  </si>
  <si>
    <t>Головний секретар</t>
  </si>
  <si>
    <t>Головний вет. лікар</t>
  </si>
  <si>
    <t>Головний суддя</t>
  </si>
  <si>
    <r>
      <t>Харді-09.,</t>
    </r>
    <r>
      <rPr>
        <sz val="9"/>
        <rFont val="Verdana"/>
        <family val="2"/>
        <charset val="204"/>
      </rPr>
      <t xml:space="preserve">гнід.,коб.,б/п </t>
    </r>
  </si>
  <si>
    <t>Час фінішу</t>
  </si>
  <si>
    <t>Загальний час і час відновлення</t>
  </si>
  <si>
    <r>
      <t xml:space="preserve">
</t>
    </r>
    <r>
      <rPr>
        <sz val="10"/>
        <rFont val="Verdana"/>
        <family val="2"/>
        <charset val="204"/>
      </rPr>
      <t>Загальний час і час відновлення</t>
    </r>
  </si>
  <si>
    <r>
      <t xml:space="preserve">Малько </t>
    </r>
    <r>
      <rPr>
        <sz val="9"/>
        <rFont val="Verdana"/>
        <family val="2"/>
        <charset val="204"/>
      </rPr>
      <t>Віталій</t>
    </r>
  </si>
  <si>
    <t xml:space="preserve">№паспорта </t>
  </si>
  <si>
    <t>Житомирська обл.</t>
  </si>
  <si>
    <r>
      <t xml:space="preserve">Фещенко </t>
    </r>
    <r>
      <rPr>
        <sz val="9"/>
        <rFont val="Verdana"/>
        <family val="2"/>
        <charset val="204"/>
      </rPr>
      <t>Антон</t>
    </r>
  </si>
  <si>
    <r>
      <t>Рамблер-07.,</t>
    </r>
    <r>
      <rPr>
        <sz val="9"/>
        <rFont val="Verdana"/>
        <family val="2"/>
        <charset val="204"/>
      </rPr>
      <t>жер.,карак.,б\п</t>
    </r>
  </si>
  <si>
    <t>Зоталева Наталія</t>
  </si>
  <si>
    <r>
      <t xml:space="preserve">Вересова </t>
    </r>
    <r>
      <rPr>
        <sz val="9"/>
        <rFont val="Verdana"/>
        <family val="2"/>
        <charset val="204"/>
      </rPr>
      <t>Олександра</t>
    </r>
  </si>
  <si>
    <t>№чіпа</t>
  </si>
  <si>
    <t xml:space="preserve"> "Кубок лимана Куяльник "4 єтап</t>
  </si>
  <si>
    <t>Місце проведення лиман Куяльник, Комінтернівський район, Одеська обл.</t>
  </si>
  <si>
    <t>Місце проведення лиман КУяльник, Комінтернівський район, Одеська обл.</t>
  </si>
  <si>
    <t xml:space="preserve">  "Кубок лимана Куяльник " 4 єтап</t>
  </si>
  <si>
    <t>Назарук Л.</t>
  </si>
  <si>
    <t xml:space="preserve">  "Кубок лимана Куяльник" 4 єтап</t>
  </si>
  <si>
    <t>Дата проведення19-20.06.2015 р.</t>
  </si>
  <si>
    <t>Бруско Е.</t>
  </si>
  <si>
    <t>Дата проведення 19-20.06.2015 р.</t>
  </si>
  <si>
    <t xml:space="preserve">CEN20км </t>
  </si>
  <si>
    <r>
      <t xml:space="preserve">Гостинник </t>
    </r>
    <r>
      <rPr>
        <sz val="9"/>
        <rFont val="Verdana"/>
        <family val="2"/>
        <charset val="204"/>
      </rPr>
      <t>Єлізавета</t>
    </r>
  </si>
  <si>
    <r>
      <t>Молен Руж-11.,</t>
    </r>
    <r>
      <rPr>
        <sz val="9"/>
        <rFont val="Verdana"/>
        <family val="2"/>
        <charset val="204"/>
      </rPr>
      <t>коб.,тем.гнід.,б\п</t>
    </r>
  </si>
  <si>
    <t>Мостова Оксана</t>
  </si>
  <si>
    <t>Одеська обл.</t>
  </si>
  <si>
    <r>
      <t xml:space="preserve">Мендікова </t>
    </r>
    <r>
      <rPr>
        <sz val="9"/>
        <rFont val="Verdana"/>
        <family val="2"/>
        <charset val="204"/>
      </rPr>
      <t>Євгенія</t>
    </r>
  </si>
  <si>
    <r>
      <t>Герда-08.,</t>
    </r>
    <r>
      <rPr>
        <sz val="9"/>
        <rFont val="Verdana"/>
        <family val="2"/>
        <charset val="204"/>
      </rPr>
      <t>коб.,сір.,б\п</t>
    </r>
  </si>
  <si>
    <t>Русских Світлана</t>
  </si>
  <si>
    <r>
      <t xml:space="preserve">Півень </t>
    </r>
    <r>
      <rPr>
        <sz val="9"/>
        <rFont val="Verdana"/>
        <family val="2"/>
        <charset val="204"/>
      </rPr>
      <t>Ангеліна</t>
    </r>
  </si>
  <si>
    <r>
      <t>Тальянка-99.,</t>
    </r>
    <r>
      <rPr>
        <sz val="9"/>
        <rFont val="Verdana"/>
        <family val="2"/>
        <charset val="204"/>
      </rPr>
      <t>коб.,гнід,араб.,Купол</t>
    </r>
  </si>
  <si>
    <t>Півень Андрій</t>
  </si>
  <si>
    <r>
      <t>Мендікова</t>
    </r>
    <r>
      <rPr>
        <sz val="9"/>
        <rFont val="Verdana"/>
        <family val="2"/>
        <charset val="204"/>
      </rPr>
      <t xml:space="preserve"> Євгенія</t>
    </r>
  </si>
  <si>
    <t>Русских Свитлана</t>
  </si>
  <si>
    <t>UA520000806</t>
  </si>
  <si>
    <r>
      <t>Тальянка-99.,</t>
    </r>
    <r>
      <rPr>
        <sz val="9"/>
        <rFont val="Verdana"/>
        <family val="2"/>
        <charset val="204"/>
      </rPr>
      <t>коб.,гнід.,араб.,Купол</t>
    </r>
  </si>
  <si>
    <t>UA510000805</t>
  </si>
  <si>
    <t>КАТ"Кош" Київська обл.</t>
  </si>
  <si>
    <t>КАТ "Кош" Київська обл.</t>
  </si>
  <si>
    <r>
      <t xml:space="preserve">Дикий </t>
    </r>
    <r>
      <rPr>
        <sz val="9"/>
        <rFont val="Verdana"/>
        <family val="2"/>
        <charset val="204"/>
      </rPr>
      <t>Миколай</t>
    </r>
  </si>
  <si>
    <r>
      <t>Класика-04.,</t>
    </r>
    <r>
      <rPr>
        <sz val="9"/>
        <rFont val="Verdana"/>
        <family val="2"/>
        <charset val="204"/>
      </rPr>
      <t>тем.-гнід.,кобл.,б\п</t>
    </r>
  </si>
  <si>
    <r>
      <t>Кантрі-07.,</t>
    </r>
    <r>
      <rPr>
        <sz val="9"/>
        <rFont val="Verdana"/>
        <family val="2"/>
        <charset val="204"/>
      </rPr>
      <t>коб.,бул.,б\п</t>
    </r>
  </si>
  <si>
    <r>
      <t>Класика-04.,</t>
    </r>
    <r>
      <rPr>
        <sz val="9"/>
        <rFont val="Verdana"/>
        <family val="2"/>
        <charset val="204"/>
      </rPr>
      <t>коб.,тем.-гнід.,б\п</t>
    </r>
  </si>
  <si>
    <r>
      <t>Еклектика-07.,</t>
    </r>
    <r>
      <rPr>
        <sz val="9"/>
        <rFont val="Verdana"/>
        <family val="2"/>
        <charset val="204"/>
      </rPr>
      <t>коб.,руд.,англ.-рис.,Егберт</t>
    </r>
  </si>
  <si>
    <r>
      <rPr>
        <b/>
        <sz val="9"/>
        <rFont val="Verdana"/>
        <family val="2"/>
        <charset val="204"/>
      </rPr>
      <t>Кантрі-07.,</t>
    </r>
    <r>
      <rPr>
        <sz val="9"/>
        <rFont val="Verdana"/>
        <family val="2"/>
        <charset val="204"/>
      </rPr>
      <t>коб.,бул.,б\п</t>
    </r>
  </si>
  <si>
    <t>Дяконаш Іван</t>
  </si>
  <si>
    <t>UA510000804</t>
  </si>
  <si>
    <t>UA510000246</t>
  </si>
  <si>
    <t>UA510000610</t>
  </si>
  <si>
    <t>OT</t>
  </si>
  <si>
    <t>Назарук В.</t>
  </si>
  <si>
    <t>Бруско 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</si>
</sst>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Verdana"/>
      <family val="2"/>
      <charset val="204"/>
    </font>
    <font>
      <sz val="12"/>
      <name val="Verdana"/>
      <family val="2"/>
      <charset val="204"/>
    </font>
    <font>
      <b/>
      <sz val="14"/>
      <name val="Verdana"/>
      <family val="2"/>
      <charset val="204"/>
    </font>
    <font>
      <sz val="8"/>
      <name val="Verdana"/>
      <family val="2"/>
      <charset val="204"/>
    </font>
    <font>
      <b/>
      <sz val="8"/>
      <name val="Verdana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sz val="10"/>
      <name val="Verdana"/>
      <family val="2"/>
      <charset val="204"/>
    </font>
    <font>
      <b/>
      <sz val="9"/>
      <name val="Verdana"/>
      <family val="2"/>
      <charset val="204"/>
    </font>
    <font>
      <b/>
      <i/>
      <sz val="9"/>
      <name val="Arial Cyr"/>
      <charset val="204"/>
    </font>
    <font>
      <sz val="9"/>
      <name val="Verdana"/>
      <family val="2"/>
      <charset val="204"/>
    </font>
    <font>
      <sz val="9"/>
      <name val="Arial"/>
      <family val="2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sz val="9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6"/>
      <name val="Verdana"/>
      <family val="2"/>
      <charset val="204"/>
    </font>
    <font>
      <b/>
      <i/>
      <sz val="24"/>
      <name val="Monotype Corsiva"/>
      <family val="4"/>
      <charset val="204"/>
    </font>
    <font>
      <b/>
      <i/>
      <sz val="20"/>
      <name val="ChinaCyr"/>
      <family val="5"/>
      <charset val="204"/>
    </font>
    <font>
      <sz val="11"/>
      <color theme="1"/>
      <name val="Calibri"/>
      <family val="2"/>
      <charset val="204"/>
      <scheme val="minor"/>
    </font>
    <font>
      <sz val="14"/>
      <name val="Verdana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25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/>
  </cellStyleXfs>
  <cellXfs count="202">
    <xf numFmtId="0" fontId="0" fillId="0" borderId="0" xfId="0"/>
    <xf numFmtId="0" fontId="5" fillId="0" borderId="0" xfId="6" applyFont="1" applyAlignment="1" applyProtection="1">
      <alignment vertical="center" wrapText="1"/>
      <protection locked="0"/>
    </xf>
    <xf numFmtId="0" fontId="9" fillId="0" borderId="0" xfId="6" applyAlignment="1" applyProtection="1">
      <alignment vertical="center"/>
      <protection locked="0"/>
    </xf>
    <xf numFmtId="0" fontId="9" fillId="0" borderId="0" xfId="3" applyFont="1" applyAlignment="1" applyProtection="1">
      <alignment vertical="center"/>
      <protection locked="0"/>
    </xf>
    <xf numFmtId="0" fontId="8" fillId="0" borderId="0" xfId="6" applyFont="1" applyAlignment="1" applyProtection="1">
      <alignment vertical="center"/>
      <protection locked="0"/>
    </xf>
    <xf numFmtId="0" fontId="11" fillId="0" borderId="0" xfId="6" applyFont="1" applyAlignment="1" applyProtection="1">
      <alignment vertical="center"/>
      <protection locked="0"/>
    </xf>
    <xf numFmtId="0" fontId="12" fillId="0" borderId="0" xfId="6" applyFont="1" applyAlignment="1" applyProtection="1">
      <alignment vertical="center"/>
      <protection locked="0"/>
    </xf>
    <xf numFmtId="0" fontId="14" fillId="0" borderId="0" xfId="6" applyFont="1" applyAlignment="1" applyProtection="1">
      <alignment vertical="center"/>
      <protection locked="0"/>
    </xf>
    <xf numFmtId="0" fontId="14" fillId="0" borderId="0" xfId="6" applyFont="1" applyProtection="1">
      <protection locked="0"/>
    </xf>
    <xf numFmtId="0" fontId="14" fillId="0" borderId="0" xfId="6" applyFont="1" applyAlignment="1" applyProtection="1">
      <alignment wrapText="1"/>
      <protection locked="0"/>
    </xf>
    <xf numFmtId="0" fontId="14" fillId="0" borderId="0" xfId="6" applyFont="1" applyAlignment="1" applyProtection="1">
      <alignment shrinkToFit="1"/>
      <protection locked="0"/>
    </xf>
    <xf numFmtId="0" fontId="15" fillId="0" borderId="0" xfId="6" applyFont="1" applyProtection="1">
      <protection locked="0"/>
    </xf>
    <xf numFmtId="0" fontId="14" fillId="0" borderId="0" xfId="6" applyFont="1" applyBorder="1" applyAlignment="1" applyProtection="1">
      <alignment horizontal="right" vertical="center"/>
      <protection locked="0"/>
    </xf>
    <xf numFmtId="0" fontId="2" fillId="0" borderId="0" xfId="3" applyFont="1" applyAlignment="1" applyProtection="1">
      <alignment vertical="center"/>
      <protection locked="0"/>
    </xf>
    <xf numFmtId="0" fontId="17" fillId="0" borderId="0" xfId="3" applyFont="1" applyAlignment="1" applyProtection="1">
      <alignment vertical="center"/>
      <protection locked="0"/>
    </xf>
    <xf numFmtId="0" fontId="13" fillId="2" borderId="1" xfId="1" applyFont="1" applyFill="1" applyBorder="1" applyAlignment="1" applyProtection="1">
      <alignment horizontal="center" vertical="center"/>
      <protection locked="0"/>
    </xf>
    <xf numFmtId="0" fontId="8" fillId="0" borderId="0" xfId="7" applyAlignment="1" applyProtection="1">
      <alignment vertical="center"/>
      <protection locked="0"/>
    </xf>
    <xf numFmtId="0" fontId="8" fillId="0" borderId="0" xfId="7" applyAlignment="1" applyProtection="1">
      <alignment horizontal="center" vertical="center"/>
      <protection locked="0"/>
    </xf>
    <xf numFmtId="0" fontId="8" fillId="0" borderId="0" xfId="7" applyAlignment="1" applyProtection="1">
      <alignment horizontal="center" vertical="center" wrapText="1"/>
      <protection locked="0"/>
    </xf>
    <xf numFmtId="0" fontId="20" fillId="0" borderId="0" xfId="7" applyFont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8" fillId="0" borderId="0" xfId="5" applyFont="1" applyAlignment="1" applyProtection="1">
      <alignment vertical="center"/>
      <protection locked="0"/>
    </xf>
    <xf numFmtId="2" fontId="8" fillId="0" borderId="0" xfId="5" applyNumberFormat="1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 wrapText="1"/>
      <protection locked="0"/>
    </xf>
    <xf numFmtId="0" fontId="3" fillId="0" borderId="0" xfId="5" applyFont="1" applyAlignment="1" applyProtection="1">
      <alignment horizontal="left" vertical="center"/>
      <protection locked="0"/>
    </xf>
    <xf numFmtId="0" fontId="3" fillId="0" borderId="0" xfId="5" applyFont="1" applyAlignment="1" applyProtection="1">
      <alignment horizontal="right" vertical="center"/>
      <protection locked="0"/>
    </xf>
    <xf numFmtId="0" fontId="3" fillId="0" borderId="0" xfId="5" applyFont="1" applyAlignment="1" applyProtection="1">
      <alignment vertical="center"/>
      <protection locked="0"/>
    </xf>
    <xf numFmtId="0" fontId="21" fillId="0" borderId="0" xfId="7" applyFont="1" applyProtection="1">
      <protection locked="0"/>
    </xf>
    <xf numFmtId="0" fontId="6" fillId="0" borderId="0" xfId="7" applyFont="1" applyBorder="1" applyAlignment="1" applyProtection="1">
      <alignment horizontal="center" vertical="center"/>
      <protection locked="0"/>
    </xf>
    <xf numFmtId="0" fontId="6" fillId="0" borderId="0" xfId="5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7" fillId="0" borderId="0" xfId="8" applyFont="1" applyFill="1" applyBorder="1" applyAlignment="1" applyProtection="1">
      <alignment horizontal="left" vertical="center" wrapText="1"/>
      <protection locked="0"/>
    </xf>
    <xf numFmtId="0" fontId="6" fillId="0" borderId="0" xfId="5" applyFont="1" applyFill="1" applyBorder="1" applyAlignment="1" applyProtection="1">
      <alignment horizontal="center" vertical="center" wrapText="1"/>
      <protection locked="0"/>
    </xf>
    <xf numFmtId="0" fontId="7" fillId="0" borderId="0" xfId="5" applyFont="1" applyFill="1" applyBorder="1" applyAlignment="1" applyProtection="1">
      <alignment vertical="center" wrapText="1"/>
      <protection locked="0"/>
    </xf>
    <xf numFmtId="0" fontId="3" fillId="0" borderId="0" xfId="7" applyFont="1" applyFill="1" applyBorder="1" applyAlignment="1" applyProtection="1">
      <alignment horizontal="center" vertical="center"/>
      <protection locked="0"/>
    </xf>
    <xf numFmtId="0" fontId="16" fillId="0" borderId="2" xfId="7" applyFont="1" applyFill="1" applyBorder="1" applyAlignment="1" applyProtection="1">
      <alignment horizontal="center" vertical="center"/>
      <protection locked="0"/>
    </xf>
    <xf numFmtId="0" fontId="16" fillId="0" borderId="2" xfId="7" applyFont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center" vertical="center" wrapText="1"/>
      <protection locked="0"/>
    </xf>
    <xf numFmtId="0" fontId="16" fillId="0" borderId="2" xfId="1" applyFont="1" applyFill="1" applyBorder="1" applyAlignment="1" applyProtection="1">
      <alignment horizontal="center" vertical="center"/>
      <protection locked="0"/>
    </xf>
    <xf numFmtId="0" fontId="14" fillId="0" borderId="2" xfId="1" applyFont="1" applyFill="1" applyBorder="1" applyAlignment="1" applyProtection="1">
      <alignment horizontal="left" vertical="center" wrapText="1"/>
      <protection locked="0"/>
    </xf>
    <xf numFmtId="0" fontId="16" fillId="0" borderId="2" xfId="1" applyFont="1" applyFill="1" applyBorder="1" applyAlignment="1" applyProtection="1">
      <alignment horizontal="center" vertical="center" wrapText="1"/>
      <protection locked="0"/>
    </xf>
    <xf numFmtId="0" fontId="14" fillId="3" borderId="2" xfId="1" applyFont="1" applyFill="1" applyBorder="1" applyAlignment="1" applyProtection="1">
      <alignment horizontal="left" vertical="center" wrapText="1"/>
      <protection locked="0"/>
    </xf>
    <xf numFmtId="0" fontId="21" fillId="0" borderId="0" xfId="7" applyFont="1" applyAlignment="1" applyProtection="1">
      <alignment vertical="center"/>
      <protection locked="0"/>
    </xf>
    <xf numFmtId="0" fontId="16" fillId="0" borderId="2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Alignment="1" applyProtection="1">
      <alignment vertical="center" wrapText="1"/>
      <protection locked="0"/>
    </xf>
    <xf numFmtId="0" fontId="14" fillId="3" borderId="2" xfId="1" applyFont="1" applyFill="1" applyBorder="1" applyAlignment="1" applyProtection="1">
      <alignment vertical="center" wrapText="1"/>
      <protection locked="0"/>
    </xf>
    <xf numFmtId="0" fontId="8" fillId="0" borderId="0" xfId="7" applyProtection="1">
      <protection locked="0"/>
    </xf>
    <xf numFmtId="0" fontId="14" fillId="0" borderId="2" xfId="1" applyFont="1" applyBorder="1" applyAlignment="1" applyProtection="1">
      <alignment horizontal="left" vertical="center" wrapText="1"/>
      <protection locked="0"/>
    </xf>
    <xf numFmtId="0" fontId="14" fillId="2" borderId="2" xfId="7" applyFont="1" applyFill="1" applyBorder="1" applyAlignment="1" applyProtection="1">
      <alignment horizontal="center" vertical="center" wrapText="1"/>
      <protection locked="0"/>
    </xf>
    <xf numFmtId="0" fontId="14" fillId="2" borderId="2" xfId="7" applyFont="1" applyFill="1" applyBorder="1" applyAlignment="1" applyProtection="1">
      <alignment horizontal="center" vertical="center" textRotation="90" wrapText="1"/>
      <protection locked="0"/>
    </xf>
    <xf numFmtId="0" fontId="15" fillId="0" borderId="0" xfId="7" applyFont="1" applyProtection="1">
      <protection locked="0"/>
    </xf>
    <xf numFmtId="0" fontId="14" fillId="0" borderId="0" xfId="7" applyFont="1" applyBorder="1" applyAlignment="1" applyProtection="1">
      <alignment horizontal="right" vertical="center"/>
      <protection locked="0"/>
    </xf>
    <xf numFmtId="0" fontId="14" fillId="0" borderId="0" xfId="7" applyFont="1" applyProtection="1">
      <protection locked="0"/>
    </xf>
    <xf numFmtId="0" fontId="14" fillId="0" borderId="0" xfId="7" applyFont="1" applyAlignment="1" applyProtection="1">
      <alignment shrinkToFit="1"/>
      <protection locked="0"/>
    </xf>
    <xf numFmtId="0" fontId="14" fillId="0" borderId="0" xfId="7" applyFont="1" applyAlignment="1" applyProtection="1">
      <alignment wrapText="1"/>
      <protection locked="0"/>
    </xf>
    <xf numFmtId="0" fontId="2" fillId="0" borderId="0" xfId="7" applyFont="1" applyAlignment="1" applyProtection="1">
      <alignment vertical="center"/>
      <protection locked="0"/>
    </xf>
    <xf numFmtId="0" fontId="23" fillId="0" borderId="0" xfId="7" applyFont="1" applyAlignment="1" applyProtection="1">
      <alignment horizontal="center" vertical="center"/>
      <protection locked="0"/>
    </xf>
    <xf numFmtId="0" fontId="24" fillId="0" borderId="0" xfId="7" applyFont="1" applyAlignment="1" applyProtection="1">
      <alignment horizontal="center" vertical="center" wrapText="1"/>
      <protection locked="0"/>
    </xf>
    <xf numFmtId="0" fontId="5" fillId="0" borderId="0" xfId="7" applyFont="1" applyAlignment="1" applyProtection="1">
      <alignment vertical="center" wrapText="1"/>
      <protection locked="0"/>
    </xf>
    <xf numFmtId="0" fontId="14" fillId="2" borderId="2" xfId="7" applyFont="1" applyFill="1" applyBorder="1" applyAlignment="1" applyProtection="1">
      <alignment horizontal="left" vertical="center" wrapText="1"/>
      <protection locked="0"/>
    </xf>
    <xf numFmtId="0" fontId="16" fillId="2" borderId="3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vertical="center"/>
      <protection locked="0"/>
    </xf>
    <xf numFmtId="0" fontId="16" fillId="2" borderId="1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21" fontId="13" fillId="2" borderId="4" xfId="1" applyNumberFormat="1" applyFont="1" applyFill="1" applyBorder="1" applyAlignment="1" applyProtection="1">
      <alignment horizontal="center" vertical="center"/>
      <protection locked="0"/>
    </xf>
    <xf numFmtId="0" fontId="16" fillId="2" borderId="5" xfId="1" applyFont="1" applyFill="1" applyBorder="1" applyAlignment="1" applyProtection="1">
      <alignment horizontal="right" vertical="center"/>
      <protection locked="0"/>
    </xf>
    <xf numFmtId="0" fontId="13" fillId="2" borderId="6" xfId="1" applyFont="1" applyFill="1" applyBorder="1" applyAlignment="1" applyProtection="1">
      <alignment horizontal="center" vertical="center"/>
      <protection locked="0"/>
    </xf>
    <xf numFmtId="0" fontId="16" fillId="2" borderId="6" xfId="1" applyFont="1" applyFill="1" applyBorder="1" applyAlignment="1" applyProtection="1">
      <alignment vertical="center"/>
      <protection locked="0"/>
    </xf>
    <xf numFmtId="0" fontId="16" fillId="2" borderId="6" xfId="1" applyFont="1" applyFill="1" applyBorder="1" applyAlignment="1" applyProtection="1">
      <alignment horizontal="center" vertical="center"/>
      <protection locked="0"/>
    </xf>
    <xf numFmtId="21" fontId="13" fillId="2" borderId="7" xfId="1" applyNumberFormat="1" applyFont="1" applyFill="1" applyBorder="1" applyAlignment="1" applyProtection="1">
      <alignment horizontal="center" vertical="center"/>
      <protection locked="0"/>
    </xf>
    <xf numFmtId="0" fontId="16" fillId="2" borderId="8" xfId="1" applyFont="1" applyFill="1" applyBorder="1" applyAlignment="1" applyProtection="1">
      <alignment horizontal="center" vertical="center" wrapText="1"/>
      <protection locked="0"/>
    </xf>
    <xf numFmtId="164" fontId="16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2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164" fontId="18" fillId="2" borderId="8" xfId="0" applyNumberFormat="1" applyFont="1" applyFill="1" applyBorder="1" applyAlignment="1" applyProtection="1">
      <alignment horizontal="center" vertical="center" wrapText="1"/>
      <protection locked="0"/>
    </xf>
    <xf numFmtId="21" fontId="16" fillId="0" borderId="9" xfId="1" applyNumberFormat="1" applyFont="1" applyBorder="1" applyAlignment="1" applyProtection="1">
      <alignment horizontal="center" vertical="center"/>
      <protection locked="0"/>
    </xf>
    <xf numFmtId="164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9" xfId="1" applyNumberFormat="1" applyFont="1" applyBorder="1" applyAlignment="1" applyProtection="1">
      <alignment horizontal="center" vertical="center"/>
      <protection locked="0"/>
    </xf>
    <xf numFmtId="21" fontId="16" fillId="0" borderId="8" xfId="1" applyNumberFormat="1" applyFont="1" applyBorder="1" applyAlignment="1" applyProtection="1">
      <alignment horizontal="center" vertical="center"/>
      <protection locked="0"/>
    </xf>
    <xf numFmtId="164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8" xfId="1" applyNumberFormat="1" applyFont="1" applyBorder="1" applyAlignment="1" applyProtection="1">
      <alignment horizontal="center" vertical="center"/>
      <protection locked="0"/>
    </xf>
    <xf numFmtId="0" fontId="26" fillId="0" borderId="0" xfId="7" applyFont="1" applyAlignment="1" applyProtection="1">
      <alignment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20" fontId="16" fillId="0" borderId="2" xfId="7" applyNumberFormat="1" applyFont="1" applyFill="1" applyBorder="1" applyAlignment="1" applyProtection="1">
      <alignment horizontal="center" vertical="center"/>
      <protection locked="0"/>
    </xf>
    <xf numFmtId="0" fontId="27" fillId="0" borderId="0" xfId="3" applyFont="1" applyAlignment="1" applyProtection="1">
      <alignment vertical="center"/>
      <protection locked="0"/>
    </xf>
    <xf numFmtId="21" fontId="16" fillId="0" borderId="0" xfId="1" applyNumberFormat="1" applyFont="1" applyBorder="1" applyAlignment="1" applyProtection="1">
      <alignment horizontal="center" vertical="center"/>
      <protection locked="0"/>
    </xf>
    <xf numFmtId="164" fontId="16" fillId="0" borderId="0" xfId="1" applyNumberFormat="1" applyFont="1" applyBorder="1" applyAlignment="1" applyProtection="1">
      <alignment horizontal="center" vertical="center"/>
      <protection locked="0"/>
    </xf>
    <xf numFmtId="2" fontId="16" fillId="0" borderId="0" xfId="1" applyNumberFormat="1" applyFont="1" applyBorder="1" applyAlignment="1" applyProtection="1">
      <alignment horizontal="center" vertical="center"/>
      <protection locked="0"/>
    </xf>
    <xf numFmtId="164" fontId="19" fillId="0" borderId="0" xfId="0" applyNumberFormat="1" applyFont="1" applyBorder="1" applyAlignment="1" applyProtection="1">
      <alignment horizontal="center" vertical="center"/>
      <protection locked="0"/>
    </xf>
    <xf numFmtId="0" fontId="14" fillId="0" borderId="0" xfId="3" applyFont="1" applyBorder="1" applyAlignment="1" applyProtection="1">
      <alignment horizontal="center"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1" fontId="16" fillId="0" borderId="2" xfId="1" applyNumberFormat="1" applyFont="1" applyBorder="1" applyAlignment="1" applyProtection="1">
      <alignment horizontal="center" vertical="center" wrapText="1"/>
      <protection locked="0"/>
    </xf>
    <xf numFmtId="12" fontId="16" fillId="0" borderId="2" xfId="1" applyNumberFormat="1" applyFont="1" applyBorder="1" applyAlignment="1" applyProtection="1">
      <alignment horizontal="center" vertical="center" wrapText="1"/>
      <protection locked="0"/>
    </xf>
    <xf numFmtId="12" fontId="1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vertical="center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vertical="center" wrapText="1"/>
      <protection locked="0"/>
    </xf>
    <xf numFmtId="0" fontId="16" fillId="0" borderId="0" xfId="4" applyFont="1" applyBorder="1" applyAlignment="1" applyProtection="1">
      <alignment horizontal="center" vertical="center" wrapText="1"/>
      <protection locked="0"/>
    </xf>
    <xf numFmtId="0" fontId="16" fillId="0" borderId="0" xfId="6" applyFont="1" applyFill="1" applyBorder="1" applyAlignment="1" applyProtection="1">
      <alignment horizontal="center" vertical="center"/>
      <protection locked="0"/>
    </xf>
    <xf numFmtId="0" fontId="14" fillId="0" borderId="0" xfId="9" applyFont="1" applyBorder="1" applyAlignment="1" applyProtection="1">
      <alignment horizontal="center" vertical="center" wrapText="1"/>
      <protection locked="0"/>
    </xf>
    <xf numFmtId="0" fontId="16" fillId="0" borderId="0" xfId="9" applyFont="1" applyBorder="1" applyAlignment="1" applyProtection="1">
      <alignment horizontal="center" vertical="center"/>
      <protection locked="0"/>
    </xf>
    <xf numFmtId="0" fontId="14" fillId="0" borderId="0" xfId="9" applyFont="1" applyBorder="1" applyAlignment="1" applyProtection="1">
      <alignment horizontal="left" vertical="center" wrapText="1"/>
      <protection locked="0"/>
    </xf>
    <xf numFmtId="49" fontId="16" fillId="0" borderId="0" xfId="9" applyNumberFormat="1" applyFont="1" applyBorder="1" applyAlignment="1" applyProtection="1">
      <alignment horizontal="center" vertical="center"/>
      <protection locked="0"/>
    </xf>
    <xf numFmtId="0" fontId="16" fillId="0" borderId="0" xfId="3" applyFont="1" applyBorder="1" applyAlignment="1" applyProtection="1">
      <alignment horizontal="center" vertical="center" wrapText="1"/>
      <protection locked="0"/>
    </xf>
    <xf numFmtId="16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7" applyFont="1" applyAlignment="1" applyProtection="1">
      <alignment horizontal="center" vertical="center" wrapText="1"/>
      <protection locked="0"/>
    </xf>
    <xf numFmtId="0" fontId="3" fillId="0" borderId="0" xfId="7" applyFont="1" applyAlignment="1" applyProtection="1">
      <alignment horizontal="center" vertical="center" wrapText="1"/>
      <protection locked="0"/>
    </xf>
    <xf numFmtId="0" fontId="10" fillId="0" borderId="0" xfId="7" applyFont="1" applyAlignment="1" applyProtection="1">
      <alignment horizontal="center" vertical="center"/>
      <protection locked="0"/>
    </xf>
    <xf numFmtId="0" fontId="22" fillId="3" borderId="2" xfId="7" applyFont="1" applyFill="1" applyBorder="1" applyAlignment="1" applyProtection="1">
      <alignment horizontal="center" vertical="center" wrapText="1"/>
      <protection locked="0"/>
    </xf>
    <xf numFmtId="0" fontId="22" fillId="3" borderId="21" xfId="7" applyFont="1" applyFill="1" applyBorder="1" applyAlignment="1" applyProtection="1">
      <alignment horizontal="center" vertical="center" wrapText="1"/>
      <protection locked="0"/>
    </xf>
    <xf numFmtId="0" fontId="22" fillId="3" borderId="24" xfId="7" applyFont="1" applyFill="1" applyBorder="1" applyAlignment="1" applyProtection="1">
      <alignment horizontal="center" vertical="center" wrapText="1"/>
      <protection locked="0"/>
    </xf>
    <xf numFmtId="0" fontId="22" fillId="3" borderId="25" xfId="7" applyFont="1" applyFill="1" applyBorder="1" applyAlignment="1" applyProtection="1">
      <alignment horizontal="center" vertical="center" wrapText="1"/>
      <protection locked="0"/>
    </xf>
    <xf numFmtId="0" fontId="14" fillId="0" borderId="14" xfId="3" applyFont="1" applyBorder="1" applyAlignment="1" applyProtection="1">
      <alignment horizontal="center" vertical="center" wrapText="1"/>
      <protection locked="0"/>
    </xf>
    <xf numFmtId="0" fontId="14" fillId="0" borderId="15" xfId="3" applyFont="1" applyBorder="1" applyAlignment="1" applyProtection="1">
      <alignment horizontal="center"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164" fontId="19" fillId="0" borderId="9" xfId="0" applyNumberFormat="1" applyFont="1" applyBorder="1" applyAlignment="1" applyProtection="1">
      <alignment horizontal="center" vertical="center"/>
      <protection locked="0"/>
    </xf>
    <xf numFmtId="164" fontId="19" fillId="0" borderId="8" xfId="0" applyNumberFormat="1" applyFont="1" applyBorder="1" applyAlignment="1" applyProtection="1">
      <alignment horizontal="center" vertical="center"/>
      <protection locked="0"/>
    </xf>
    <xf numFmtId="164" fontId="19" fillId="0" borderId="17" xfId="0" applyNumberFormat="1" applyFont="1" applyBorder="1" applyAlignment="1" applyProtection="1">
      <alignment horizontal="center" vertical="center"/>
      <protection locked="0"/>
    </xf>
    <xf numFmtId="164" fontId="19" fillId="0" borderId="19" xfId="0" applyNumberFormat="1" applyFont="1" applyBorder="1" applyAlignment="1" applyProtection="1">
      <alignment horizontal="center" vertical="center"/>
      <protection locked="0"/>
    </xf>
    <xf numFmtId="0" fontId="14" fillId="0" borderId="12" xfId="4" applyFont="1" applyBorder="1" applyAlignment="1" applyProtection="1">
      <alignment horizontal="center" vertical="center" wrapText="1"/>
      <protection locked="0"/>
    </xf>
    <xf numFmtId="0" fontId="14" fillId="0" borderId="13" xfId="4" applyFont="1" applyBorder="1" applyAlignment="1" applyProtection="1">
      <alignment horizontal="center" vertical="center" wrapText="1"/>
      <protection locked="0"/>
    </xf>
    <xf numFmtId="0" fontId="16" fillId="0" borderId="9" xfId="6" applyFont="1" applyFill="1" applyBorder="1" applyAlignment="1" applyProtection="1">
      <alignment horizontal="center" vertical="center"/>
      <protection locked="0"/>
    </xf>
    <xf numFmtId="0" fontId="16" fillId="0" borderId="8" xfId="6" applyFont="1" applyFill="1" applyBorder="1" applyAlignment="1" applyProtection="1">
      <alignment horizontal="center" vertical="center"/>
      <protection locked="0"/>
    </xf>
    <xf numFmtId="0" fontId="14" fillId="0" borderId="5" xfId="9" applyFont="1" applyBorder="1" applyAlignment="1" applyProtection="1">
      <alignment horizontal="center" vertical="center" wrapText="1"/>
      <protection locked="0"/>
    </xf>
    <xf numFmtId="0" fontId="14" fillId="0" borderId="7" xfId="9" applyFont="1" applyBorder="1" applyAlignment="1" applyProtection="1">
      <alignment horizontal="center" vertical="center" wrapText="1"/>
      <protection locked="0"/>
    </xf>
    <xf numFmtId="0" fontId="14" fillId="0" borderId="22" xfId="9" applyFont="1" applyBorder="1" applyAlignment="1" applyProtection="1">
      <alignment horizontal="center" vertical="center" wrapText="1"/>
      <protection locked="0"/>
    </xf>
    <xf numFmtId="0" fontId="14" fillId="0" borderId="23" xfId="9" applyFont="1" applyBorder="1" applyAlignment="1" applyProtection="1">
      <alignment horizontal="center" vertical="center" wrapText="1"/>
      <protection locked="0"/>
    </xf>
    <xf numFmtId="0" fontId="16" fillId="0" borderId="9" xfId="9" applyFont="1" applyBorder="1" applyAlignment="1" applyProtection="1">
      <alignment horizontal="center" vertical="center"/>
      <protection locked="0"/>
    </xf>
    <xf numFmtId="0" fontId="16" fillId="0" borderId="8" xfId="9" applyFont="1" applyBorder="1" applyAlignment="1" applyProtection="1">
      <alignment horizontal="center" vertical="center"/>
      <protection locked="0"/>
    </xf>
    <xf numFmtId="0" fontId="14" fillId="0" borderId="9" xfId="9" applyFont="1" applyBorder="1" applyAlignment="1" applyProtection="1">
      <alignment horizontal="left" vertical="center" wrapText="1"/>
      <protection locked="0"/>
    </xf>
    <xf numFmtId="0" fontId="14" fillId="0" borderId="8" xfId="9" applyFont="1" applyBorder="1" applyAlignment="1" applyProtection="1">
      <alignment horizontal="left" vertical="center" wrapText="1"/>
      <protection locked="0"/>
    </xf>
    <xf numFmtId="49" fontId="16" fillId="0" borderId="5" xfId="9" applyNumberFormat="1" applyFont="1" applyBorder="1" applyAlignment="1" applyProtection="1">
      <alignment horizontal="center" vertical="center"/>
      <protection locked="0"/>
    </xf>
    <xf numFmtId="49" fontId="16" fillId="0" borderId="7" xfId="9" applyNumberFormat="1" applyFont="1" applyBorder="1" applyAlignment="1" applyProtection="1">
      <alignment horizontal="center" vertical="center"/>
      <protection locked="0"/>
    </xf>
    <xf numFmtId="49" fontId="16" fillId="0" borderId="22" xfId="9" applyNumberFormat="1" applyFont="1" applyBorder="1" applyAlignment="1" applyProtection="1">
      <alignment horizontal="center" vertical="center"/>
      <protection locked="0"/>
    </xf>
    <xf numFmtId="49" fontId="16" fillId="0" borderId="23" xfId="9" applyNumberFormat="1" applyFont="1" applyBorder="1" applyAlignment="1" applyProtection="1">
      <alignment horizontal="center" vertical="center"/>
      <protection locked="0"/>
    </xf>
    <xf numFmtId="0" fontId="16" fillId="2" borderId="6" xfId="1" applyFont="1" applyFill="1" applyBorder="1" applyAlignment="1" applyProtection="1">
      <alignment horizontal="right" vertical="center"/>
      <protection locked="0"/>
    </xf>
    <xf numFmtId="21" fontId="13" fillId="2" borderId="17" xfId="1" applyNumberFormat="1" applyFont="1" applyFill="1" applyBorder="1" applyAlignment="1" applyProtection="1">
      <alignment horizontal="center" vertical="center" wrapText="1"/>
      <protection locked="0"/>
    </xf>
    <xf numFmtId="21" fontId="13" fillId="2" borderId="18" xfId="1" applyNumberFormat="1" applyFont="1" applyFill="1" applyBorder="1" applyAlignment="1" applyProtection="1">
      <alignment horizontal="center" vertical="center"/>
      <protection locked="0"/>
    </xf>
    <xf numFmtId="21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4" fillId="2" borderId="5" xfId="6" applyFont="1" applyFill="1" applyBorder="1" applyAlignment="1" applyProtection="1">
      <alignment horizontal="center" vertical="center" wrapText="1"/>
      <protection locked="0"/>
    </xf>
    <xf numFmtId="0" fontId="14" fillId="2" borderId="7" xfId="6" applyFont="1" applyFill="1" applyBorder="1" applyAlignment="1" applyProtection="1">
      <alignment horizontal="center" vertical="center" wrapText="1"/>
      <protection locked="0"/>
    </xf>
    <xf numFmtId="0" fontId="14" fillId="2" borderId="10" xfId="6" applyFont="1" applyFill="1" applyBorder="1" applyAlignment="1" applyProtection="1">
      <alignment horizontal="center" vertical="center" wrapText="1"/>
      <protection locked="0"/>
    </xf>
    <xf numFmtId="0" fontId="14" fillId="2" borderId="11" xfId="6" applyFont="1" applyFill="1" applyBorder="1" applyAlignment="1" applyProtection="1">
      <alignment horizontal="center" vertical="center" wrapText="1"/>
      <protection locked="0"/>
    </xf>
    <xf numFmtId="0" fontId="14" fillId="2" borderId="22" xfId="6" applyFont="1" applyFill="1" applyBorder="1" applyAlignment="1" applyProtection="1">
      <alignment horizontal="center" vertical="center" wrapText="1"/>
      <protection locked="0"/>
    </xf>
    <xf numFmtId="0" fontId="14" fillId="2" borderId="23" xfId="6" applyFont="1" applyFill="1" applyBorder="1" applyAlignment="1" applyProtection="1">
      <alignment horizontal="center" vertical="center" wrapText="1"/>
      <protection locked="0"/>
    </xf>
    <xf numFmtId="0" fontId="14" fillId="2" borderId="14" xfId="6" applyFont="1" applyFill="1" applyBorder="1" applyAlignment="1" applyProtection="1">
      <alignment horizontal="center" vertical="center" wrapText="1"/>
      <protection locked="0"/>
    </xf>
    <xf numFmtId="0" fontId="14" fillId="2" borderId="16" xfId="6" applyFont="1" applyFill="1" applyBorder="1" applyAlignment="1" applyProtection="1">
      <alignment horizontal="center" vertical="center" wrapText="1"/>
      <protection locked="0"/>
    </xf>
    <xf numFmtId="0" fontId="14" fillId="2" borderId="15" xfId="6" applyFont="1" applyFill="1" applyBorder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3" fillId="0" borderId="0" xfId="6" applyFont="1" applyAlignment="1" applyProtection="1">
      <alignment horizontal="center" vertical="center" wrapText="1"/>
      <protection locked="0"/>
    </xf>
    <xf numFmtId="0" fontId="10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14" fillId="2" borderId="9" xfId="6" applyFont="1" applyFill="1" applyBorder="1" applyAlignment="1" applyProtection="1">
      <alignment horizontal="center" vertical="center" wrapText="1"/>
      <protection locked="0"/>
    </xf>
    <xf numFmtId="0" fontId="14" fillId="2" borderId="2" xfId="6" applyFont="1" applyFill="1" applyBorder="1" applyAlignment="1" applyProtection="1">
      <alignment horizontal="center" vertical="center" wrapText="1"/>
      <protection locked="0"/>
    </xf>
    <xf numFmtId="0" fontId="14" fillId="2" borderId="8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center" vertical="center" textRotation="90" wrapText="1"/>
      <protection locked="0"/>
    </xf>
    <xf numFmtId="0" fontId="14" fillId="2" borderId="2" xfId="6" applyFont="1" applyFill="1" applyBorder="1" applyAlignment="1" applyProtection="1">
      <alignment horizontal="center" vertical="center" textRotation="90" wrapText="1"/>
      <protection locked="0"/>
    </xf>
    <xf numFmtId="0" fontId="14" fillId="2" borderId="8" xfId="6" applyFont="1" applyFill="1" applyBorder="1" applyAlignment="1" applyProtection="1">
      <alignment horizontal="center" vertical="center" textRotation="90" wrapText="1"/>
      <protection locked="0"/>
    </xf>
    <xf numFmtId="0" fontId="14" fillId="2" borderId="12" xfId="6" applyFont="1" applyFill="1" applyBorder="1" applyAlignment="1" applyProtection="1">
      <alignment horizontal="center" vertical="center" textRotation="90" wrapText="1"/>
      <protection locked="0"/>
    </xf>
    <xf numFmtId="0" fontId="14" fillId="2" borderId="20" xfId="6" applyFont="1" applyFill="1" applyBorder="1" applyAlignment="1" applyProtection="1">
      <alignment horizontal="center" vertical="center" textRotation="90" wrapText="1"/>
      <protection locked="0"/>
    </xf>
    <xf numFmtId="0" fontId="14" fillId="2" borderId="13" xfId="6" applyFont="1" applyFill="1" applyBorder="1" applyAlignment="1" applyProtection="1">
      <alignment horizontal="center" vertical="center" textRotation="90" wrapText="1"/>
      <protection locked="0"/>
    </xf>
    <xf numFmtId="0" fontId="7" fillId="2" borderId="9" xfId="6" applyFont="1" applyFill="1" applyBorder="1" applyAlignment="1" applyProtection="1">
      <alignment horizontal="center" vertical="center" textRotation="90" wrapText="1"/>
      <protection locked="0"/>
    </xf>
    <xf numFmtId="0" fontId="7" fillId="2" borderId="2" xfId="6" applyFont="1" applyFill="1" applyBorder="1" applyAlignment="1" applyProtection="1">
      <alignment horizontal="center" vertical="center" textRotation="90" wrapText="1"/>
      <protection locked="0"/>
    </xf>
    <xf numFmtId="0" fontId="7" fillId="2" borderId="8" xfId="6" applyFont="1" applyFill="1" applyBorder="1" applyAlignment="1" applyProtection="1">
      <alignment horizontal="center" vertical="center" textRotation="90" wrapText="1"/>
      <protection locked="0"/>
    </xf>
    <xf numFmtId="0" fontId="14" fillId="2" borderId="9" xfId="6" applyFont="1" applyFill="1" applyBorder="1" applyAlignment="1" applyProtection="1">
      <alignment horizontal="left" vertical="center" wrapText="1"/>
      <protection locked="0"/>
    </xf>
    <xf numFmtId="0" fontId="14" fillId="2" borderId="2" xfId="6" applyFont="1" applyFill="1" applyBorder="1" applyAlignment="1" applyProtection="1">
      <alignment horizontal="left" vertical="center" wrapText="1"/>
      <protection locked="0"/>
    </xf>
    <xf numFmtId="0" fontId="14" fillId="2" borderId="8" xfId="6" applyFont="1" applyFill="1" applyBorder="1" applyAlignment="1" applyProtection="1">
      <alignment horizontal="left" vertical="center" wrapText="1"/>
      <protection locked="0"/>
    </xf>
    <xf numFmtId="0" fontId="16" fillId="0" borderId="12" xfId="4" applyFont="1" applyBorder="1" applyAlignment="1" applyProtection="1">
      <alignment horizontal="center" vertical="center" wrapText="1"/>
      <protection locked="0"/>
    </xf>
    <xf numFmtId="0" fontId="16" fillId="0" borderId="13" xfId="4" applyFont="1" applyBorder="1" applyAlignment="1" applyProtection="1">
      <alignment horizontal="center" vertical="center" wrapText="1"/>
      <protection locked="0"/>
    </xf>
    <xf numFmtId="0" fontId="14" fillId="0" borderId="17" xfId="9" applyFont="1" applyBorder="1" applyAlignment="1" applyProtection="1">
      <alignment horizontal="left" vertical="center" wrapText="1"/>
      <protection locked="0"/>
    </xf>
    <xf numFmtId="0" fontId="14" fillId="0" borderId="19" xfId="9" applyFont="1" applyBorder="1" applyAlignment="1" applyProtection="1">
      <alignment horizontal="left" vertical="center" wrapText="1"/>
      <protection locked="0"/>
    </xf>
    <xf numFmtId="0" fontId="16" fillId="0" borderId="17" xfId="9" applyFont="1" applyBorder="1" applyAlignment="1" applyProtection="1">
      <alignment horizontal="center" vertical="center"/>
      <protection locked="0"/>
    </xf>
    <xf numFmtId="0" fontId="16" fillId="0" borderId="19" xfId="9" applyFont="1" applyBorder="1" applyAlignment="1" applyProtection="1">
      <alignment horizontal="center" vertical="center"/>
      <protection locked="0"/>
    </xf>
    <xf numFmtId="0" fontId="16" fillId="0" borderId="17" xfId="6" applyFont="1" applyFill="1" applyBorder="1" applyAlignment="1" applyProtection="1">
      <alignment horizontal="center" vertical="center"/>
      <protection locked="0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16" fillId="0" borderId="28" xfId="4" applyFont="1" applyBorder="1" applyAlignment="1" applyProtection="1">
      <alignment horizontal="center" vertical="center" wrapText="1"/>
      <protection locked="0"/>
    </xf>
    <xf numFmtId="0" fontId="16" fillId="0" borderId="29" xfId="4" applyFont="1" applyBorder="1" applyAlignment="1" applyProtection="1">
      <alignment horizontal="center" vertical="center" wrapText="1"/>
      <protection locked="0"/>
    </xf>
    <xf numFmtId="0" fontId="14" fillId="0" borderId="26" xfId="3" applyFont="1" applyBorder="1" applyAlignment="1" applyProtection="1">
      <alignment horizontal="center" vertical="center" wrapText="1"/>
      <protection locked="0"/>
    </xf>
    <xf numFmtId="0" fontId="14" fillId="0" borderId="27" xfId="3" applyFont="1" applyBorder="1" applyAlignment="1" applyProtection="1">
      <alignment horizontal="center" vertical="center" wrapText="1"/>
      <protection locked="0"/>
    </xf>
    <xf numFmtId="0" fontId="16" fillId="0" borderId="17" xfId="3" applyFont="1" applyBorder="1" applyAlignment="1" applyProtection="1">
      <alignment horizontal="center" vertical="center" wrapText="1"/>
      <protection locked="0"/>
    </xf>
    <xf numFmtId="0" fontId="16" fillId="0" borderId="19" xfId="3" applyFont="1" applyBorder="1" applyAlignment="1" applyProtection="1">
      <alignment horizontal="center" vertical="center" wrapText="1"/>
      <protection locked="0"/>
    </xf>
    <xf numFmtId="2" fontId="16" fillId="0" borderId="17" xfId="1" applyNumberFormat="1" applyFont="1" applyBorder="1" applyAlignment="1" applyProtection="1">
      <alignment horizontal="center" vertical="center"/>
      <protection locked="0"/>
    </xf>
    <xf numFmtId="2" fontId="16" fillId="0" borderId="19" xfId="1" applyNumberFormat="1" applyFont="1" applyBorder="1" applyAlignment="1" applyProtection="1">
      <alignment horizontal="center" vertical="center"/>
      <protection locked="0"/>
    </xf>
  </cellXfs>
  <cellStyles count="10">
    <cellStyle name="Обычный" xfId="0" builtinId="0"/>
    <cellStyle name="Обычный 2" xfId="1"/>
    <cellStyle name="Обычный 3" xfId="2"/>
    <cellStyle name="Обычный_Выездка технические1" xfId="3"/>
    <cellStyle name="Обычный_Измайлово-2003" xfId="4"/>
    <cellStyle name="Обычный_конкур К" xfId="5"/>
    <cellStyle name="Обычный_Лист Microsoft Excel" xfId="6"/>
    <cellStyle name="Обычный_Лист Microsoft Excel 2" xfId="7"/>
    <cellStyle name="Обычный_Орел" xfId="8"/>
    <cellStyle name="Обычный_Россия (В) юниоры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0</xdr:row>
      <xdr:rowOff>47625</xdr:rowOff>
    </xdr:from>
    <xdr:to>
      <xdr:col>5</xdr:col>
      <xdr:colOff>219075</xdr:colOff>
      <xdr:row>3</xdr:row>
      <xdr:rowOff>15895</xdr:rowOff>
    </xdr:to>
    <xdr:pic>
      <xdr:nvPicPr>
        <xdr:cNvPr id="2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9</xdr:col>
      <xdr:colOff>736819</xdr:colOff>
      <xdr:row>0</xdr:row>
      <xdr:rowOff>161926</xdr:rowOff>
    </xdr:from>
    <xdr:to>
      <xdr:col>10</xdr:col>
      <xdr:colOff>447953</xdr:colOff>
      <xdr:row>3</xdr:row>
      <xdr:rowOff>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844" y="161926"/>
          <a:ext cx="1320859" cy="895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0</xdr:row>
      <xdr:rowOff>47625</xdr:rowOff>
    </xdr:from>
    <xdr:to>
      <xdr:col>4</xdr:col>
      <xdr:colOff>219075</xdr:colOff>
      <xdr:row>3</xdr:row>
      <xdr:rowOff>15895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6</xdr:col>
      <xdr:colOff>2641819</xdr:colOff>
      <xdr:row>0</xdr:row>
      <xdr:rowOff>171451</xdr:rowOff>
    </xdr:from>
    <xdr:to>
      <xdr:col>7</xdr:col>
      <xdr:colOff>790853</xdr:colOff>
      <xdr:row>3</xdr:row>
      <xdr:rowOff>9526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4444" y="171451"/>
          <a:ext cx="1320859" cy="895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4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"/>
  <sheetViews>
    <sheetView view="pageBreakPreview" topLeftCell="A7" zoomScaleNormal="100" zoomScaleSheetLayoutView="100" workbookViewId="0">
      <selection activeCell="G11" sqref="G11"/>
    </sheetView>
  </sheetViews>
  <sheetFormatPr defaultRowHeight="12.75"/>
  <cols>
    <col min="1" max="1" width="3.28515625" style="20" customWidth="1"/>
    <col min="2" max="2" width="5.28515625" style="20" customWidth="1"/>
    <col min="3" max="3" width="6.42578125" style="20" customWidth="1"/>
    <col min="4" max="4" width="20" style="16" customWidth="1"/>
    <col min="5" max="5" width="5" style="16" hidden="1" customWidth="1"/>
    <col min="6" max="6" width="31.85546875" style="16" customWidth="1"/>
    <col min="7" max="7" width="16.85546875" style="19" customWidth="1"/>
    <col min="8" max="9" width="23.7109375" style="19" customWidth="1"/>
    <col min="10" max="10" width="24.140625" style="18" customWidth="1"/>
    <col min="11" max="11" width="20" style="17" customWidth="1"/>
    <col min="12" max="16384" width="9.140625" style="16"/>
  </cols>
  <sheetData>
    <row r="1" spans="1:25" ht="48.75" customHeight="1">
      <c r="A1" s="59"/>
      <c r="B1" s="59"/>
      <c r="C1" s="59"/>
      <c r="D1" s="82"/>
      <c r="E1" s="59"/>
      <c r="F1" s="59"/>
      <c r="G1" s="59"/>
      <c r="H1" s="59"/>
      <c r="I1" s="59"/>
      <c r="J1" s="59"/>
      <c r="K1" s="59"/>
      <c r="L1" s="58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ht="18.75" customHeight="1">
      <c r="A2" s="120" t="s">
        <v>62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58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1:25" s="56" customFormat="1" ht="15.95" customHeight="1">
      <c r="A3" s="121" t="s">
        <v>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</row>
    <row r="4" spans="1:25" ht="12.75" customHeight="1">
      <c r="A4" s="122" t="s">
        <v>41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</row>
    <row r="5" spans="1:25" s="51" customFormat="1" ht="15" customHeight="1">
      <c r="A5" s="7" t="s">
        <v>60</v>
      </c>
      <c r="B5" s="53"/>
      <c r="C5" s="53"/>
      <c r="D5" s="55"/>
      <c r="E5" s="55"/>
      <c r="F5" s="54"/>
      <c r="G5" s="53"/>
      <c r="H5" s="53"/>
      <c r="I5" s="53"/>
      <c r="K5" s="52" t="s">
        <v>67</v>
      </c>
    </row>
    <row r="6" spans="1:25" ht="60" customHeight="1">
      <c r="A6" s="50" t="s">
        <v>3</v>
      </c>
      <c r="B6" s="50" t="s">
        <v>31</v>
      </c>
      <c r="C6" s="50" t="s">
        <v>36</v>
      </c>
      <c r="D6" s="60" t="s">
        <v>29</v>
      </c>
      <c r="E6" s="50" t="s">
        <v>1</v>
      </c>
      <c r="F6" s="60" t="s">
        <v>11</v>
      </c>
      <c r="G6" s="49" t="s">
        <v>12</v>
      </c>
      <c r="H6" s="49" t="s">
        <v>52</v>
      </c>
      <c r="I6" s="49" t="s">
        <v>58</v>
      </c>
      <c r="J6" s="49" t="s">
        <v>13</v>
      </c>
      <c r="K6" s="49" t="s">
        <v>34</v>
      </c>
    </row>
    <row r="7" spans="1:25" ht="24" customHeight="1">
      <c r="A7" s="123" t="s">
        <v>32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</row>
    <row r="8" spans="1:25" s="28" customFormat="1" ht="37.5" customHeight="1">
      <c r="A8" s="36">
        <v>1</v>
      </c>
      <c r="B8" s="36">
        <v>4</v>
      </c>
      <c r="C8" s="87">
        <v>0.38194444444444442</v>
      </c>
      <c r="D8" s="46" t="s">
        <v>79</v>
      </c>
      <c r="E8" s="38"/>
      <c r="F8" s="48" t="s">
        <v>74</v>
      </c>
      <c r="G8" s="39" t="s">
        <v>80</v>
      </c>
      <c r="H8" s="39" t="s">
        <v>81</v>
      </c>
      <c r="I8" s="100"/>
      <c r="J8" s="38" t="s">
        <v>72</v>
      </c>
      <c r="K8" s="37" t="s">
        <v>42</v>
      </c>
    </row>
    <row r="9" spans="1:25" s="28" customFormat="1" ht="37.5" customHeight="1">
      <c r="A9" s="36">
        <v>2</v>
      </c>
      <c r="B9" s="36">
        <v>7</v>
      </c>
      <c r="C9" s="87">
        <v>0.375</v>
      </c>
      <c r="D9" s="46" t="s">
        <v>76</v>
      </c>
      <c r="E9" s="38"/>
      <c r="F9" s="48" t="s">
        <v>82</v>
      </c>
      <c r="G9" s="39" t="s">
        <v>78</v>
      </c>
      <c r="H9" s="39"/>
      <c r="I9" s="100"/>
      <c r="J9" s="38" t="s">
        <v>85</v>
      </c>
      <c r="K9" s="37" t="s">
        <v>42</v>
      </c>
    </row>
    <row r="10" spans="1:25" s="43" customFormat="1" ht="45.75" customHeight="1">
      <c r="A10" s="36">
        <v>3</v>
      </c>
      <c r="B10" s="36">
        <v>3</v>
      </c>
      <c r="C10" s="87">
        <v>0.375</v>
      </c>
      <c r="D10" s="42" t="s">
        <v>51</v>
      </c>
      <c r="E10" s="41"/>
      <c r="F10" s="40" t="s">
        <v>47</v>
      </c>
      <c r="G10" s="38" t="s">
        <v>35</v>
      </c>
      <c r="H10" s="98">
        <v>703330</v>
      </c>
      <c r="I10" s="99">
        <v>804098100062944</v>
      </c>
      <c r="J10" s="38" t="s">
        <v>39</v>
      </c>
      <c r="K10" s="37" t="s">
        <v>42</v>
      </c>
    </row>
    <row r="11" spans="1:25" s="43" customFormat="1" ht="45.75" customHeight="1">
      <c r="A11" s="36">
        <v>4</v>
      </c>
      <c r="B11" s="36">
        <v>5</v>
      </c>
      <c r="C11" s="87">
        <v>0.38194444444444442</v>
      </c>
      <c r="D11" s="42" t="s">
        <v>86</v>
      </c>
      <c r="E11" s="41"/>
      <c r="F11" s="40" t="s">
        <v>89</v>
      </c>
      <c r="G11" s="38"/>
      <c r="H11" s="99" t="s">
        <v>95</v>
      </c>
      <c r="I11" s="99"/>
      <c r="J11" s="38" t="s">
        <v>72</v>
      </c>
      <c r="K11" s="37" t="s">
        <v>42</v>
      </c>
    </row>
    <row r="12" spans="1:25" ht="37.5" customHeight="1">
      <c r="A12" s="36">
        <v>5</v>
      </c>
      <c r="B12" s="36">
        <v>8</v>
      </c>
      <c r="C12" s="87">
        <v>0.38194444444444442</v>
      </c>
      <c r="D12" s="42" t="s">
        <v>54</v>
      </c>
      <c r="E12" s="41"/>
      <c r="F12" s="40" t="s">
        <v>90</v>
      </c>
      <c r="G12" s="39" t="s">
        <v>71</v>
      </c>
      <c r="H12" s="39" t="s">
        <v>94</v>
      </c>
      <c r="I12" s="39"/>
      <c r="J12" s="38" t="s">
        <v>72</v>
      </c>
      <c r="K12" s="37" t="s">
        <v>42</v>
      </c>
    </row>
    <row r="13" spans="1:25" s="28" customFormat="1" ht="27.75" customHeight="1">
      <c r="A13" s="124" t="s">
        <v>33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6"/>
    </row>
    <row r="14" spans="1:25" s="47" customFormat="1" ht="37.5" customHeight="1">
      <c r="A14" s="36">
        <v>6</v>
      </c>
      <c r="B14" s="36">
        <v>1</v>
      </c>
      <c r="C14" s="87">
        <v>0.40277777777777773</v>
      </c>
      <c r="D14" s="46" t="s">
        <v>69</v>
      </c>
      <c r="E14" s="38"/>
      <c r="F14" s="45" t="s">
        <v>70</v>
      </c>
      <c r="G14" s="44" t="s">
        <v>71</v>
      </c>
      <c r="H14" s="44" t="s">
        <v>83</v>
      </c>
      <c r="I14" s="44"/>
      <c r="J14" s="38" t="s">
        <v>72</v>
      </c>
      <c r="K14" s="37" t="s">
        <v>42</v>
      </c>
    </row>
    <row r="15" spans="1:25" s="47" customFormat="1" ht="37.5" customHeight="1">
      <c r="A15" s="36">
        <v>7</v>
      </c>
      <c r="B15" s="36">
        <v>2</v>
      </c>
      <c r="C15" s="87">
        <v>0.40277777777777773</v>
      </c>
      <c r="D15" s="46" t="s">
        <v>57</v>
      </c>
      <c r="E15" s="38"/>
      <c r="F15" s="111" t="s">
        <v>91</v>
      </c>
      <c r="G15" s="101" t="s">
        <v>92</v>
      </c>
      <c r="H15" s="44" t="s">
        <v>93</v>
      </c>
      <c r="I15" s="44"/>
      <c r="J15" s="38" t="s">
        <v>72</v>
      </c>
      <c r="K15" s="37" t="s">
        <v>42</v>
      </c>
    </row>
    <row r="16" spans="1:25" s="28" customFormat="1" ht="6.75" hidden="1" customHeight="1">
      <c r="A16" s="35"/>
      <c r="B16" s="35"/>
      <c r="C16" s="35"/>
      <c r="D16" s="34"/>
      <c r="E16" s="33"/>
      <c r="F16" s="32"/>
      <c r="G16" s="31"/>
      <c r="H16" s="31"/>
      <c r="I16" s="31"/>
      <c r="J16" s="30"/>
      <c r="K16" s="29"/>
    </row>
    <row r="17" spans="1:13" s="28" customFormat="1" ht="1.5" hidden="1" customHeight="1">
      <c r="A17" s="35"/>
      <c r="B17" s="35"/>
      <c r="C17" s="35"/>
      <c r="D17" s="34"/>
      <c r="E17" s="33"/>
      <c r="F17" s="32"/>
      <c r="G17" s="31"/>
      <c r="H17" s="31"/>
      <c r="I17" s="31"/>
      <c r="J17" s="30"/>
      <c r="K17" s="29"/>
    </row>
    <row r="18" spans="1:13" s="28" customFormat="1" ht="2.25" hidden="1" customHeight="1">
      <c r="A18" s="35"/>
      <c r="B18" s="35"/>
      <c r="C18" s="35"/>
      <c r="D18" s="34"/>
      <c r="E18" s="33"/>
      <c r="F18" s="32"/>
      <c r="G18" s="31"/>
      <c r="H18" s="31"/>
      <c r="I18" s="31"/>
      <c r="J18" s="30"/>
      <c r="K18" s="29"/>
    </row>
    <row r="19" spans="1:13" s="21" customFormat="1" ht="25.5" customHeight="1">
      <c r="A19" s="23"/>
      <c r="B19" s="23"/>
      <c r="C19" s="23"/>
      <c r="D19" s="27" t="s">
        <v>43</v>
      </c>
      <c r="E19" s="27"/>
      <c r="F19" s="26"/>
      <c r="G19" s="25"/>
      <c r="H19" s="25"/>
      <c r="I19" s="25"/>
      <c r="J19" s="24" t="s">
        <v>98</v>
      </c>
      <c r="K19" s="23"/>
      <c r="L19" s="23"/>
      <c r="M19" s="22"/>
    </row>
    <row r="20" spans="1:13" s="21" customFormat="1" ht="27" customHeight="1">
      <c r="A20" s="23"/>
      <c r="B20" s="23"/>
      <c r="C20" s="23"/>
      <c r="D20" s="27" t="s">
        <v>46</v>
      </c>
      <c r="E20" s="27"/>
      <c r="F20" s="26" t="s">
        <v>2</v>
      </c>
      <c r="G20" s="25"/>
      <c r="H20" s="25"/>
      <c r="I20" s="25"/>
      <c r="J20" s="24" t="s">
        <v>97</v>
      </c>
      <c r="K20" s="23"/>
      <c r="L20" s="23"/>
      <c r="M20" s="22"/>
    </row>
    <row r="21" spans="1:13" s="21" customFormat="1" ht="24" customHeight="1">
      <c r="A21" s="23"/>
      <c r="B21" s="23"/>
      <c r="C21" s="23"/>
      <c r="D21" s="27" t="s">
        <v>44</v>
      </c>
      <c r="E21" s="27"/>
      <c r="F21" s="26" t="s">
        <v>2</v>
      </c>
      <c r="G21" s="25"/>
      <c r="H21" s="25"/>
      <c r="I21" s="25"/>
      <c r="J21" s="24" t="s">
        <v>40</v>
      </c>
      <c r="K21" s="23"/>
      <c r="L21" s="23"/>
      <c r="M21" s="22"/>
    </row>
    <row r="23" spans="1:13">
      <c r="A23" s="16"/>
      <c r="B23" s="16"/>
      <c r="C23" s="16"/>
      <c r="G23" s="16"/>
      <c r="H23" s="16"/>
      <c r="I23" s="16"/>
      <c r="J23" s="16"/>
      <c r="K23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2:K2"/>
    <mergeCell ref="A3:K3"/>
    <mergeCell ref="A4:K4"/>
    <mergeCell ref="A7:K7"/>
    <mergeCell ref="A13:K13"/>
  </mergeCells>
  <printOptions horizontalCentered="1"/>
  <pageMargins left="0.5" right="0.5" top="0" bottom="0" header="0" footer="0"/>
  <pageSetup paperSize="9" scale="7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3"/>
  <sheetViews>
    <sheetView view="pageBreakPreview" topLeftCell="A5" zoomScaleNormal="100" zoomScaleSheetLayoutView="100" workbookViewId="0">
      <selection activeCell="A15" sqref="A15"/>
    </sheetView>
  </sheetViews>
  <sheetFormatPr defaultRowHeight="12.75"/>
  <cols>
    <col min="1" max="1" width="3.28515625" style="20" customWidth="1"/>
    <col min="2" max="2" width="5.28515625" style="20" customWidth="1"/>
    <col min="3" max="3" width="20" style="16" customWidth="1"/>
    <col min="4" max="4" width="5" style="16" hidden="1" customWidth="1"/>
    <col min="5" max="5" width="34.5703125" style="16" customWidth="1"/>
    <col min="6" max="6" width="23.28515625" style="19" customWidth="1"/>
    <col min="7" max="7" width="47.5703125" style="18" customWidth="1"/>
    <col min="8" max="8" width="20.7109375" style="17" customWidth="1"/>
    <col min="9" max="16384" width="9.140625" style="16"/>
  </cols>
  <sheetData>
    <row r="1" spans="1:22" ht="48.75" customHeight="1">
      <c r="A1" s="59"/>
      <c r="B1" s="59"/>
      <c r="C1" s="82"/>
      <c r="D1" s="59"/>
      <c r="E1" s="59"/>
      <c r="F1" s="59"/>
      <c r="G1" s="59"/>
      <c r="H1" s="59"/>
      <c r="I1" s="58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ht="18.75" customHeight="1">
      <c r="A2" s="120" t="s">
        <v>64</v>
      </c>
      <c r="B2" s="120"/>
      <c r="C2" s="120"/>
      <c r="D2" s="120"/>
      <c r="E2" s="120"/>
      <c r="F2" s="120"/>
      <c r="G2" s="120"/>
      <c r="H2" s="120"/>
      <c r="I2" s="58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56" customFormat="1" ht="15.95" customHeight="1">
      <c r="A3" s="121" t="s">
        <v>5</v>
      </c>
      <c r="B3" s="121"/>
      <c r="C3" s="121"/>
      <c r="D3" s="121"/>
      <c r="E3" s="121"/>
      <c r="F3" s="121"/>
      <c r="G3" s="121"/>
      <c r="H3" s="121"/>
    </row>
    <row r="4" spans="1:22" ht="12.75" customHeight="1">
      <c r="A4" s="122" t="s">
        <v>4</v>
      </c>
      <c r="B4" s="122"/>
      <c r="C4" s="122"/>
      <c r="D4" s="122"/>
      <c r="E4" s="122"/>
      <c r="F4" s="122"/>
      <c r="G4" s="122"/>
      <c r="H4" s="122"/>
    </row>
    <row r="5" spans="1:22" s="51" customFormat="1" ht="15" customHeight="1">
      <c r="A5" s="7" t="s">
        <v>61</v>
      </c>
      <c r="B5" s="53"/>
      <c r="C5" s="55"/>
      <c r="D5" s="55"/>
      <c r="E5" s="54"/>
      <c r="F5" s="53"/>
      <c r="H5" s="52" t="s">
        <v>65</v>
      </c>
    </row>
    <row r="6" spans="1:22" ht="60" customHeight="1">
      <c r="A6" s="50" t="s">
        <v>3</v>
      </c>
      <c r="B6" s="50" t="s">
        <v>31</v>
      </c>
      <c r="C6" s="60" t="s">
        <v>29</v>
      </c>
      <c r="D6" s="50" t="s">
        <v>1</v>
      </c>
      <c r="E6" s="60" t="s">
        <v>11</v>
      </c>
      <c r="F6" s="49" t="s">
        <v>12</v>
      </c>
      <c r="G6" s="49" t="s">
        <v>13</v>
      </c>
      <c r="H6" s="49" t="s">
        <v>34</v>
      </c>
    </row>
    <row r="7" spans="1:22" ht="24.75" customHeight="1">
      <c r="A7" s="123" t="s">
        <v>32</v>
      </c>
      <c r="B7" s="123"/>
      <c r="C7" s="123"/>
      <c r="D7" s="123"/>
      <c r="E7" s="123"/>
      <c r="F7" s="123"/>
      <c r="G7" s="123"/>
      <c r="H7" s="123"/>
    </row>
    <row r="8" spans="1:22" s="47" customFormat="1" ht="37.5" customHeight="1">
      <c r="A8" s="36">
        <v>1</v>
      </c>
      <c r="B8" s="36">
        <v>7</v>
      </c>
      <c r="C8" s="46" t="s">
        <v>76</v>
      </c>
      <c r="D8" s="38"/>
      <c r="E8" s="48" t="s">
        <v>82</v>
      </c>
      <c r="F8" s="44" t="s">
        <v>78</v>
      </c>
      <c r="G8" s="38" t="s">
        <v>84</v>
      </c>
      <c r="H8" s="37" t="s">
        <v>42</v>
      </c>
    </row>
    <row r="9" spans="1:22" s="28" customFormat="1" ht="37.5" customHeight="1">
      <c r="A9" s="36">
        <v>2</v>
      </c>
      <c r="B9" s="36">
        <v>3</v>
      </c>
      <c r="C9" s="42" t="s">
        <v>51</v>
      </c>
      <c r="D9" s="38"/>
      <c r="E9" s="40" t="s">
        <v>47</v>
      </c>
      <c r="F9" s="39" t="s">
        <v>35</v>
      </c>
      <c r="G9" s="38" t="s">
        <v>39</v>
      </c>
      <c r="H9" s="37" t="s">
        <v>42</v>
      </c>
    </row>
    <row r="10" spans="1:22" s="28" customFormat="1" ht="37.5" customHeight="1">
      <c r="A10" s="36">
        <v>3</v>
      </c>
      <c r="B10" s="36">
        <v>4</v>
      </c>
      <c r="C10" s="46" t="s">
        <v>79</v>
      </c>
      <c r="D10" s="38"/>
      <c r="E10" s="48" t="s">
        <v>74</v>
      </c>
      <c r="F10" s="39" t="s">
        <v>75</v>
      </c>
      <c r="G10" s="38" t="s">
        <v>72</v>
      </c>
      <c r="H10" s="37" t="s">
        <v>42</v>
      </c>
    </row>
    <row r="11" spans="1:22" s="28" customFormat="1" ht="37.5" customHeight="1">
      <c r="A11" s="36">
        <v>4</v>
      </c>
      <c r="B11" s="36">
        <v>5</v>
      </c>
      <c r="C11" s="46" t="s">
        <v>86</v>
      </c>
      <c r="D11" s="38"/>
      <c r="E11" s="40" t="s">
        <v>89</v>
      </c>
      <c r="F11" s="39"/>
      <c r="G11" s="38" t="s">
        <v>72</v>
      </c>
      <c r="H11" s="37" t="s">
        <v>42</v>
      </c>
    </row>
    <row r="12" spans="1:22" s="43" customFormat="1" ht="37.5" customHeight="1">
      <c r="A12" s="36">
        <v>5</v>
      </c>
      <c r="B12" s="36">
        <v>8</v>
      </c>
      <c r="C12" s="42" t="s">
        <v>54</v>
      </c>
      <c r="D12" s="41"/>
      <c r="E12" s="40" t="s">
        <v>55</v>
      </c>
      <c r="F12" s="38" t="s">
        <v>56</v>
      </c>
      <c r="G12" s="38" t="s">
        <v>53</v>
      </c>
      <c r="H12" s="37" t="s">
        <v>42</v>
      </c>
    </row>
    <row r="13" spans="1:22" s="28" customFormat="1" ht="27.75" customHeight="1">
      <c r="A13" s="124" t="s">
        <v>33</v>
      </c>
      <c r="B13" s="125"/>
      <c r="C13" s="125"/>
      <c r="D13" s="125"/>
      <c r="E13" s="125"/>
      <c r="F13" s="125"/>
      <c r="G13" s="125"/>
      <c r="H13" s="126"/>
    </row>
    <row r="14" spans="1:22" s="47" customFormat="1" ht="37.5" customHeight="1">
      <c r="A14" s="36">
        <v>6</v>
      </c>
      <c r="B14" s="36">
        <v>1</v>
      </c>
      <c r="C14" s="46" t="s">
        <v>69</v>
      </c>
      <c r="D14" s="38"/>
      <c r="E14" s="45" t="s">
        <v>70</v>
      </c>
      <c r="F14" s="44" t="s">
        <v>71</v>
      </c>
      <c r="G14" s="38" t="s">
        <v>72</v>
      </c>
      <c r="H14" s="37" t="s">
        <v>42</v>
      </c>
    </row>
    <row r="15" spans="1:22" s="47" customFormat="1" ht="37.5" customHeight="1">
      <c r="A15" s="36">
        <v>7</v>
      </c>
      <c r="B15" s="36">
        <v>2</v>
      </c>
      <c r="C15" s="46" t="s">
        <v>57</v>
      </c>
      <c r="D15" s="38"/>
      <c r="E15" s="45" t="s">
        <v>88</v>
      </c>
      <c r="F15" s="44" t="s">
        <v>92</v>
      </c>
      <c r="G15" s="38" t="s">
        <v>72</v>
      </c>
      <c r="H15" s="37" t="s">
        <v>42</v>
      </c>
    </row>
    <row r="16" spans="1:22" s="28" customFormat="1" ht="6.75" hidden="1" customHeight="1">
      <c r="A16" s="35"/>
      <c r="B16" s="35"/>
      <c r="C16" s="34"/>
      <c r="D16" s="33"/>
      <c r="E16" s="32"/>
      <c r="F16" s="31"/>
      <c r="G16" s="30"/>
      <c r="H16" s="29"/>
    </row>
    <row r="17" spans="1:10" s="28" customFormat="1" ht="1.5" hidden="1" customHeight="1">
      <c r="A17" s="35"/>
      <c r="B17" s="35"/>
      <c r="C17" s="34"/>
      <c r="D17" s="33"/>
      <c r="E17" s="32"/>
      <c r="F17" s="31"/>
      <c r="G17" s="30"/>
      <c r="H17" s="29"/>
    </row>
    <row r="18" spans="1:10" s="28" customFormat="1" ht="2.25" hidden="1" customHeight="1">
      <c r="A18" s="35"/>
      <c r="B18" s="35"/>
      <c r="C18" s="34"/>
      <c r="D18" s="33"/>
      <c r="E18" s="32"/>
      <c r="F18" s="31"/>
      <c r="G18" s="30"/>
      <c r="H18" s="29"/>
    </row>
    <row r="19" spans="1:10" s="21" customFormat="1" ht="25.5" customHeight="1">
      <c r="A19" s="23"/>
      <c r="B19" s="23"/>
      <c r="C19" s="27" t="s">
        <v>45</v>
      </c>
      <c r="D19" s="27"/>
      <c r="E19" s="26"/>
      <c r="F19" s="25"/>
      <c r="G19" s="24" t="s">
        <v>66</v>
      </c>
      <c r="H19" s="23"/>
      <c r="I19" s="23"/>
      <c r="J19" s="22"/>
    </row>
    <row r="20" spans="1:10" s="21" customFormat="1" ht="27" customHeight="1">
      <c r="A20" s="23"/>
      <c r="B20" s="23"/>
      <c r="C20" s="27" t="s">
        <v>46</v>
      </c>
      <c r="D20" s="27"/>
      <c r="E20" s="26" t="s">
        <v>2</v>
      </c>
      <c r="F20" s="25"/>
      <c r="G20" s="24" t="s">
        <v>63</v>
      </c>
      <c r="H20" s="23"/>
      <c r="I20" s="23"/>
      <c r="J20" s="22"/>
    </row>
    <row r="21" spans="1:10" s="21" customFormat="1" ht="24" customHeight="1">
      <c r="A21" s="23"/>
      <c r="B21" s="23"/>
      <c r="C21" s="27" t="s">
        <v>44</v>
      </c>
      <c r="D21" s="27"/>
      <c r="E21" s="26" t="s">
        <v>2</v>
      </c>
      <c r="F21" s="25"/>
      <c r="G21" s="24" t="s">
        <v>40</v>
      </c>
      <c r="H21" s="23"/>
      <c r="I21" s="23"/>
      <c r="J21" s="22"/>
    </row>
    <row r="23" spans="1:10">
      <c r="A23" s="16"/>
      <c r="B23" s="16"/>
      <c r="F23" s="16"/>
      <c r="G23" s="16"/>
      <c r="H23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13:H13"/>
    <mergeCell ref="A2:H2"/>
    <mergeCell ref="A3:H3"/>
    <mergeCell ref="A4:H4"/>
    <mergeCell ref="A7:H7"/>
  </mergeCells>
  <phoneticPr fontId="0" type="noConversion"/>
  <printOptions horizontalCentered="1"/>
  <pageMargins left="0.5" right="0.5" top="0" bottom="0" header="0" footer="0"/>
  <pageSetup paperSize="9" scale="6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9"/>
  <sheetViews>
    <sheetView zoomScale="85" zoomScaleNormal="85" zoomScaleSheetLayoutView="70" workbookViewId="0">
      <selection activeCell="A19" sqref="A1:T19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66" t="s">
        <v>64</v>
      </c>
      <c r="B2" s="166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20" s="4" customFormat="1" ht="15.95" customHeight="1">
      <c r="A3" s="168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</row>
    <row r="4" spans="1:20" s="5" customFormat="1" ht="15.95" customHeight="1">
      <c r="A4" s="169" t="s">
        <v>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</row>
    <row r="5" spans="1:20" s="6" customFormat="1" ht="15.95" customHeight="1">
      <c r="A5" s="170" t="s">
        <v>68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</row>
    <row r="6" spans="1:20" s="6" customFormat="1" ht="15.95" customHeight="1">
      <c r="A6" s="170" t="s">
        <v>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</row>
    <row r="7" spans="1:20" s="11" customFormat="1" ht="15" customHeight="1" thickBot="1">
      <c r="A7" s="7" t="s">
        <v>60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67</v>
      </c>
    </row>
    <row r="8" spans="1:20" s="13" customFormat="1" ht="15" customHeight="1">
      <c r="A8" s="177" t="s">
        <v>8</v>
      </c>
      <c r="B8" s="180" t="s">
        <v>9</v>
      </c>
      <c r="C8" s="157" t="s">
        <v>30</v>
      </c>
      <c r="D8" s="158"/>
      <c r="E8" s="174" t="s">
        <v>10</v>
      </c>
      <c r="F8" s="183" t="s">
        <v>11</v>
      </c>
      <c r="G8" s="157" t="s">
        <v>12</v>
      </c>
      <c r="H8" s="158"/>
      <c r="I8" s="171" t="s">
        <v>13</v>
      </c>
      <c r="J8" s="174" t="s">
        <v>18</v>
      </c>
      <c r="K8" s="66" t="s">
        <v>25</v>
      </c>
      <c r="L8" s="67">
        <v>10</v>
      </c>
      <c r="M8" s="68" t="s">
        <v>0</v>
      </c>
      <c r="N8" s="153" t="s">
        <v>23</v>
      </c>
      <c r="O8" s="153"/>
      <c r="P8" s="68">
        <v>1</v>
      </c>
      <c r="Q8" s="69" t="s">
        <v>24</v>
      </c>
      <c r="R8" s="70">
        <v>2.7777777777777776E-2</v>
      </c>
      <c r="S8" s="154" t="s">
        <v>50</v>
      </c>
      <c r="T8" s="163" t="s">
        <v>22</v>
      </c>
    </row>
    <row r="9" spans="1:20" s="13" customFormat="1" ht="15" customHeight="1">
      <c r="A9" s="178"/>
      <c r="B9" s="181"/>
      <c r="C9" s="159"/>
      <c r="D9" s="160"/>
      <c r="E9" s="175"/>
      <c r="F9" s="184"/>
      <c r="G9" s="159"/>
      <c r="H9" s="160"/>
      <c r="I9" s="172"/>
      <c r="J9" s="175"/>
      <c r="K9" s="61" t="s">
        <v>26</v>
      </c>
      <c r="L9" s="15">
        <v>10</v>
      </c>
      <c r="M9" s="62" t="s">
        <v>0</v>
      </c>
      <c r="N9" s="63"/>
      <c r="O9" s="63"/>
      <c r="P9" s="62"/>
      <c r="Q9" s="64"/>
      <c r="R9" s="65"/>
      <c r="S9" s="155"/>
      <c r="T9" s="164"/>
    </row>
    <row r="10" spans="1:20" s="13" customFormat="1" ht="39.950000000000003" customHeight="1" thickBot="1">
      <c r="A10" s="179"/>
      <c r="B10" s="182"/>
      <c r="C10" s="161"/>
      <c r="D10" s="162"/>
      <c r="E10" s="176"/>
      <c r="F10" s="185"/>
      <c r="G10" s="161"/>
      <c r="H10" s="162"/>
      <c r="I10" s="173"/>
      <c r="J10" s="176"/>
      <c r="K10" s="71" t="s">
        <v>14</v>
      </c>
      <c r="L10" s="72" t="s">
        <v>48</v>
      </c>
      <c r="M10" s="73" t="s">
        <v>15</v>
      </c>
      <c r="N10" s="73" t="s">
        <v>21</v>
      </c>
      <c r="O10" s="73" t="s">
        <v>17</v>
      </c>
      <c r="P10" s="74" t="s">
        <v>16</v>
      </c>
      <c r="Q10" s="74" t="s">
        <v>19</v>
      </c>
      <c r="R10" s="75" t="s">
        <v>20</v>
      </c>
      <c r="S10" s="156"/>
      <c r="T10" s="165"/>
    </row>
    <row r="11" spans="1:20" s="14" customFormat="1" ht="23.25" customHeight="1">
      <c r="A11" s="137">
        <v>1</v>
      </c>
      <c r="B11" s="139">
        <v>2</v>
      </c>
      <c r="C11" s="141" t="s">
        <v>57</v>
      </c>
      <c r="D11" s="142"/>
      <c r="E11" s="145"/>
      <c r="F11" s="147" t="s">
        <v>88</v>
      </c>
      <c r="G11" s="149" t="s">
        <v>92</v>
      </c>
      <c r="H11" s="150"/>
      <c r="I11" s="129" t="s">
        <v>72</v>
      </c>
      <c r="J11" s="83">
        <v>1</v>
      </c>
      <c r="K11" s="76">
        <v>0.40277777777777773</v>
      </c>
      <c r="L11" s="77">
        <v>0.44361111111111112</v>
      </c>
      <c r="M11" s="76">
        <v>0.45231481481481484</v>
      </c>
      <c r="N11" s="76">
        <f t="shared" ref="N11:N12" si="0">M11-L11</f>
        <v>8.7037037037037135E-3</v>
      </c>
      <c r="O11" s="78">
        <f t="shared" ref="O11:O12" si="1">L11-K11</f>
        <v>4.0833333333333388E-2</v>
      </c>
      <c r="P11" s="85">
        <f>$L$8/O11/24</f>
        <v>10.204081632653049</v>
      </c>
      <c r="Q11" s="131">
        <f>SUM($L$8:$L$9)/R11/24</f>
        <v>10.992366412213734</v>
      </c>
      <c r="R11" s="133">
        <f>SUM(O11:O12)</f>
        <v>7.581018518518523E-2</v>
      </c>
      <c r="S11" s="135">
        <f>N11+R11</f>
        <v>8.4513888888888944E-2</v>
      </c>
      <c r="T11" s="127"/>
    </row>
    <row r="12" spans="1:20" s="14" customFormat="1" ht="23.25" customHeight="1" thickBot="1">
      <c r="A12" s="138"/>
      <c r="B12" s="140"/>
      <c r="C12" s="143"/>
      <c r="D12" s="144"/>
      <c r="E12" s="146"/>
      <c r="F12" s="148"/>
      <c r="G12" s="151"/>
      <c r="H12" s="152"/>
      <c r="I12" s="130"/>
      <c r="J12" s="84">
        <v>2</v>
      </c>
      <c r="K12" s="79">
        <f>M11+$R$8</f>
        <v>0.48009259259259263</v>
      </c>
      <c r="L12" s="80">
        <v>0.51506944444444447</v>
      </c>
      <c r="M12" s="79">
        <v>0.52833333333333332</v>
      </c>
      <c r="N12" s="79">
        <f t="shared" si="0"/>
        <v>1.3263888888888853E-2</v>
      </c>
      <c r="O12" s="81">
        <f t="shared" si="1"/>
        <v>3.4976851851851842E-2</v>
      </c>
      <c r="P12" s="86">
        <f>$L$9/O12/24</f>
        <v>11.912640635340837</v>
      </c>
      <c r="Q12" s="132"/>
      <c r="R12" s="134"/>
      <c r="S12" s="136"/>
      <c r="T12" s="128"/>
    </row>
    <row r="13" spans="1:20" s="14" customFormat="1" ht="23.25" customHeight="1">
      <c r="A13" s="137">
        <v>2</v>
      </c>
      <c r="B13" s="139">
        <v>1</v>
      </c>
      <c r="C13" s="141" t="s">
        <v>69</v>
      </c>
      <c r="D13" s="142"/>
      <c r="E13" s="145"/>
      <c r="F13" s="147" t="s">
        <v>70</v>
      </c>
      <c r="G13" s="149" t="s">
        <v>71</v>
      </c>
      <c r="H13" s="150"/>
      <c r="I13" s="129" t="s">
        <v>72</v>
      </c>
      <c r="J13" s="107">
        <v>1</v>
      </c>
      <c r="K13" s="76">
        <v>0.40277777777777773</v>
      </c>
      <c r="L13" s="77">
        <v>0.44362268518518522</v>
      </c>
      <c r="M13" s="76">
        <v>0.45343749999999999</v>
      </c>
      <c r="N13" s="76">
        <f>M13-L13</f>
        <v>9.8148148148147762E-3</v>
      </c>
      <c r="O13" s="78">
        <f>L13-K13</f>
        <v>4.0844907407407482E-2</v>
      </c>
      <c r="P13" s="109">
        <f>$L$8/O13/24</f>
        <v>10.201190138849514</v>
      </c>
      <c r="Q13" s="131">
        <f>SUM($L$8:$L$9)/R13/24</f>
        <v>9.8266684864200897</v>
      </c>
      <c r="R13" s="133">
        <f>SUM(O13:O14)</f>
        <v>8.4803240740740748E-2</v>
      </c>
      <c r="S13" s="135">
        <f>N13+R13</f>
        <v>9.4618055555555525E-2</v>
      </c>
      <c r="T13" s="127" t="s">
        <v>96</v>
      </c>
    </row>
    <row r="14" spans="1:20" s="14" customFormat="1" ht="23.25" customHeight="1" thickBot="1">
      <c r="A14" s="138"/>
      <c r="B14" s="140"/>
      <c r="C14" s="143"/>
      <c r="D14" s="144"/>
      <c r="E14" s="146"/>
      <c r="F14" s="148"/>
      <c r="G14" s="151"/>
      <c r="H14" s="152"/>
      <c r="I14" s="130"/>
      <c r="J14" s="108">
        <v>2</v>
      </c>
      <c r="K14" s="79">
        <f>M13+$R$8</f>
        <v>0.48121527777777778</v>
      </c>
      <c r="L14" s="80">
        <v>0.52517361111111105</v>
      </c>
      <c r="M14" s="79">
        <v>0.54349537037037032</v>
      </c>
      <c r="N14" s="79">
        <f>M14-L14</f>
        <v>1.8321759259259274E-2</v>
      </c>
      <c r="O14" s="81">
        <f>L14-K14</f>
        <v>4.3958333333333266E-2</v>
      </c>
      <c r="P14" s="110">
        <f>$L$9/O14/24</f>
        <v>9.4786729857820049</v>
      </c>
      <c r="Q14" s="132"/>
      <c r="R14" s="134"/>
      <c r="S14" s="136"/>
      <c r="T14" s="128"/>
    </row>
    <row r="17" spans="2:6">
      <c r="C17" s="88" t="s">
        <v>46</v>
      </c>
      <c r="F17" s="102" t="s">
        <v>97</v>
      </c>
    </row>
    <row r="19" spans="2:6">
      <c r="B19" s="88"/>
      <c r="C19" s="88" t="s">
        <v>44</v>
      </c>
      <c r="D19" s="88"/>
      <c r="F19" s="3" t="s">
        <v>40</v>
      </c>
    </row>
  </sheetData>
  <sheetProtection formatCells="0" formatColumns="0" formatRows="0" insertColumns="0" insertRows="0" insertHyperlinks="0" deleteColumns="0" deleteRows="0" sort="0" autoFilter="0" pivotTables="0"/>
  <mergeCells count="39">
    <mergeCell ref="T8:T10"/>
    <mergeCell ref="A2:T2"/>
    <mergeCell ref="A3:T3"/>
    <mergeCell ref="A4:T4"/>
    <mergeCell ref="A5:T5"/>
    <mergeCell ref="A6:T6"/>
    <mergeCell ref="I8:I10"/>
    <mergeCell ref="J8:J10"/>
    <mergeCell ref="A8:A10"/>
    <mergeCell ref="B8:B10"/>
    <mergeCell ref="C8:D10"/>
    <mergeCell ref="E8:E10"/>
    <mergeCell ref="F8:F10"/>
    <mergeCell ref="T13:T14"/>
    <mergeCell ref="A13:A14"/>
    <mergeCell ref="B13:B14"/>
    <mergeCell ref="C13:D14"/>
    <mergeCell ref="E13:E14"/>
    <mergeCell ref="F13:F14"/>
    <mergeCell ref="I13:I14"/>
    <mergeCell ref="Q13:Q14"/>
    <mergeCell ref="R13:R14"/>
    <mergeCell ref="S13:S14"/>
    <mergeCell ref="G11:H12"/>
    <mergeCell ref="G13:H13"/>
    <mergeCell ref="G14:H14"/>
    <mergeCell ref="N8:O8"/>
    <mergeCell ref="S8:S10"/>
    <mergeCell ref="G8:H10"/>
    <mergeCell ref="A11:A12"/>
    <mergeCell ref="B11:B12"/>
    <mergeCell ref="C11:D12"/>
    <mergeCell ref="E11:E12"/>
    <mergeCell ref="F11:F12"/>
    <mergeCell ref="T11:T12"/>
    <mergeCell ref="I11:I12"/>
    <mergeCell ref="Q11:Q12"/>
    <mergeCell ref="R11:R12"/>
    <mergeCell ref="S11:S12"/>
  </mergeCells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zoomScale="90" zoomScaleNormal="90" zoomScaleSheetLayoutView="70" workbookViewId="0">
      <selection activeCell="A24" sqref="A1:T24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66" t="s">
        <v>59</v>
      </c>
      <c r="B2" s="166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20" s="4" customFormat="1" ht="15.95" customHeight="1">
      <c r="A3" s="168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</row>
    <row r="4" spans="1:20" s="5" customFormat="1" ht="15.95" customHeight="1">
      <c r="A4" s="169" t="s">
        <v>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</row>
    <row r="5" spans="1:20" s="6" customFormat="1" ht="15.95" customHeight="1">
      <c r="A5" s="170" t="s">
        <v>27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</row>
    <row r="6" spans="1:20" s="6" customFormat="1" ht="15.95" customHeight="1">
      <c r="A6" s="170" t="s">
        <v>28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</row>
    <row r="7" spans="1:20" s="11" customFormat="1" ht="15" customHeight="1" thickBot="1">
      <c r="A7" s="7" t="s">
        <v>60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67</v>
      </c>
    </row>
    <row r="8" spans="1:20" s="13" customFormat="1" ht="15" customHeight="1">
      <c r="A8" s="177" t="s">
        <v>8</v>
      </c>
      <c r="B8" s="180" t="s">
        <v>9</v>
      </c>
      <c r="C8" s="157" t="s">
        <v>29</v>
      </c>
      <c r="D8" s="158"/>
      <c r="E8" s="174" t="s">
        <v>10</v>
      </c>
      <c r="F8" s="183" t="s">
        <v>11</v>
      </c>
      <c r="G8" s="157" t="s">
        <v>12</v>
      </c>
      <c r="H8" s="158"/>
      <c r="I8" s="171" t="s">
        <v>13</v>
      </c>
      <c r="J8" s="174" t="s">
        <v>18</v>
      </c>
      <c r="K8" s="66" t="s">
        <v>25</v>
      </c>
      <c r="L8" s="67">
        <v>20</v>
      </c>
      <c r="M8" s="68" t="s">
        <v>0</v>
      </c>
      <c r="N8" s="153" t="s">
        <v>23</v>
      </c>
      <c r="O8" s="153"/>
      <c r="P8" s="68">
        <v>1</v>
      </c>
      <c r="Q8" s="69" t="s">
        <v>24</v>
      </c>
      <c r="R8" s="70">
        <v>2.7777777777777776E-2</v>
      </c>
      <c r="S8" s="154" t="s">
        <v>49</v>
      </c>
      <c r="T8" s="163" t="s">
        <v>22</v>
      </c>
    </row>
    <row r="9" spans="1:20" s="13" customFormat="1" ht="15" customHeight="1">
      <c r="A9" s="178"/>
      <c r="B9" s="181"/>
      <c r="C9" s="159"/>
      <c r="D9" s="160"/>
      <c r="E9" s="175"/>
      <c r="F9" s="184"/>
      <c r="G9" s="159"/>
      <c r="H9" s="160"/>
      <c r="I9" s="172"/>
      <c r="J9" s="175"/>
      <c r="K9" s="61" t="s">
        <v>26</v>
      </c>
      <c r="L9" s="15">
        <v>20</v>
      </c>
      <c r="M9" s="62" t="s">
        <v>0</v>
      </c>
      <c r="N9" s="63"/>
      <c r="O9" s="63"/>
      <c r="P9" s="62"/>
      <c r="Q9" s="64"/>
      <c r="R9" s="65"/>
      <c r="S9" s="155"/>
      <c r="T9" s="164"/>
    </row>
    <row r="10" spans="1:20" s="13" customFormat="1" ht="39.950000000000003" customHeight="1" thickBot="1">
      <c r="A10" s="179"/>
      <c r="B10" s="182"/>
      <c r="C10" s="161"/>
      <c r="D10" s="162"/>
      <c r="E10" s="176"/>
      <c r="F10" s="185"/>
      <c r="G10" s="161"/>
      <c r="H10" s="162"/>
      <c r="I10" s="173"/>
      <c r="J10" s="176"/>
      <c r="K10" s="71" t="s">
        <v>14</v>
      </c>
      <c r="L10" s="72" t="s">
        <v>48</v>
      </c>
      <c r="M10" s="73" t="s">
        <v>15</v>
      </c>
      <c r="N10" s="73" t="s">
        <v>21</v>
      </c>
      <c r="O10" s="73" t="s">
        <v>17</v>
      </c>
      <c r="P10" s="74" t="s">
        <v>16</v>
      </c>
      <c r="Q10" s="74" t="s">
        <v>19</v>
      </c>
      <c r="R10" s="75" t="s">
        <v>20</v>
      </c>
      <c r="S10" s="156"/>
      <c r="T10" s="165"/>
    </row>
    <row r="11" spans="1:20" s="14" customFormat="1" ht="23.25" customHeight="1">
      <c r="A11" s="186">
        <v>1</v>
      </c>
      <c r="B11" s="139">
        <v>3</v>
      </c>
      <c r="C11" s="141" t="s">
        <v>51</v>
      </c>
      <c r="D11" s="142"/>
      <c r="E11" s="145"/>
      <c r="F11" s="147" t="s">
        <v>37</v>
      </c>
      <c r="G11" s="149" t="s">
        <v>35</v>
      </c>
      <c r="H11" s="150"/>
      <c r="I11" s="129" t="s">
        <v>39</v>
      </c>
      <c r="J11" s="83">
        <v>1</v>
      </c>
      <c r="K11" s="76">
        <v>0.375</v>
      </c>
      <c r="L11" s="77">
        <v>0.4271064814814815</v>
      </c>
      <c r="M11" s="76">
        <v>0.4276388888888889</v>
      </c>
      <c r="N11" s="76">
        <f>M11-L11</f>
        <v>5.3240740740739811E-4</v>
      </c>
      <c r="O11" s="78">
        <f>L11-K11</f>
        <v>5.2106481481481504E-2</v>
      </c>
      <c r="P11" s="85">
        <f>$L$8/O11/24</f>
        <v>15.992892047978669</v>
      </c>
      <c r="Q11" s="131">
        <f>SUM($L$8:$L$9)/R11/24</f>
        <v>15.994668443852044</v>
      </c>
      <c r="R11" s="133">
        <f>SUM(O11:O12)</f>
        <v>0.10420138888888891</v>
      </c>
      <c r="S11" s="135">
        <f>N11+R11</f>
        <v>0.10473379629629631</v>
      </c>
      <c r="T11" s="127"/>
    </row>
    <row r="12" spans="1:20" s="14" customFormat="1" ht="22.5" customHeight="1" thickBot="1">
      <c r="A12" s="187"/>
      <c r="B12" s="140"/>
      <c r="C12" s="143"/>
      <c r="D12" s="144"/>
      <c r="E12" s="146"/>
      <c r="F12" s="148"/>
      <c r="G12" s="151"/>
      <c r="H12" s="152"/>
      <c r="I12" s="130"/>
      <c r="J12" s="84">
        <v>2</v>
      </c>
      <c r="K12" s="79">
        <f>M11+$R$8</f>
        <v>0.45541666666666669</v>
      </c>
      <c r="L12" s="80">
        <v>0.5075115740740741</v>
      </c>
      <c r="M12" s="79">
        <v>0.51284722222222223</v>
      </c>
      <c r="N12" s="79">
        <f>M12-L12</f>
        <v>5.335648148148131E-3</v>
      </c>
      <c r="O12" s="81">
        <f>L12-K12</f>
        <v>5.2094907407407409E-2</v>
      </c>
      <c r="P12" s="86">
        <f>$L$9/O12/24</f>
        <v>15.996445234392356</v>
      </c>
      <c r="Q12" s="132"/>
      <c r="R12" s="134"/>
      <c r="S12" s="136"/>
      <c r="T12" s="128"/>
    </row>
    <row r="13" spans="1:20" s="14" customFormat="1" ht="22.5" customHeight="1">
      <c r="A13" s="186">
        <v>2</v>
      </c>
      <c r="B13" s="139">
        <v>7</v>
      </c>
      <c r="C13" s="141" t="s">
        <v>76</v>
      </c>
      <c r="D13" s="142"/>
      <c r="E13" s="145"/>
      <c r="F13" s="147" t="s">
        <v>77</v>
      </c>
      <c r="G13" s="149" t="s">
        <v>78</v>
      </c>
      <c r="H13" s="150"/>
      <c r="I13" s="129" t="s">
        <v>38</v>
      </c>
      <c r="J13" s="107">
        <v>1</v>
      </c>
      <c r="K13" s="76">
        <v>0.375</v>
      </c>
      <c r="L13" s="77">
        <v>0.42721064814814813</v>
      </c>
      <c r="M13" s="76">
        <v>0.42824074074074076</v>
      </c>
      <c r="N13" s="76">
        <f t="shared" ref="N13:N16" si="0">M13-L13</f>
        <v>1.0300925925926241E-3</v>
      </c>
      <c r="O13" s="78">
        <f t="shared" ref="O13:O16" si="1">L13-K13</f>
        <v>5.2210648148148131E-2</v>
      </c>
      <c r="P13" s="109">
        <f>$L$8/O13/24</f>
        <v>15.960984260696081</v>
      </c>
      <c r="Q13" s="131">
        <f>SUM($L$8:$L$9)/R13/24</f>
        <v>15.939783041841942</v>
      </c>
      <c r="R13" s="133">
        <f>SUM(O13:O14)</f>
        <v>0.10456018518518512</v>
      </c>
      <c r="S13" s="135">
        <f>N13+R13</f>
        <v>0.10559027777777774</v>
      </c>
      <c r="T13" s="127"/>
    </row>
    <row r="14" spans="1:20" s="14" customFormat="1" ht="22.5" customHeight="1" thickBot="1">
      <c r="A14" s="187"/>
      <c r="B14" s="140"/>
      <c r="C14" s="143"/>
      <c r="D14" s="144"/>
      <c r="E14" s="146"/>
      <c r="F14" s="148"/>
      <c r="G14" s="151"/>
      <c r="H14" s="152"/>
      <c r="I14" s="130"/>
      <c r="J14" s="108">
        <v>2</v>
      </c>
      <c r="K14" s="79">
        <f>M13+$R$8</f>
        <v>0.45601851851851855</v>
      </c>
      <c r="L14" s="80">
        <v>0.50836805555555553</v>
      </c>
      <c r="M14" s="79">
        <v>0.51268518518518513</v>
      </c>
      <c r="N14" s="79">
        <f t="shared" si="0"/>
        <v>4.3171296296296013E-3</v>
      </c>
      <c r="O14" s="81">
        <f t="shared" si="1"/>
        <v>5.2349537037036986E-2</v>
      </c>
      <c r="P14" s="110">
        <f>$L$9/O14/24</f>
        <v>15.918638072076071</v>
      </c>
      <c r="Q14" s="132"/>
      <c r="R14" s="134"/>
      <c r="S14" s="136"/>
      <c r="T14" s="128"/>
    </row>
    <row r="15" spans="1:20" s="14" customFormat="1" ht="22.5" customHeight="1">
      <c r="A15" s="186">
        <v>3</v>
      </c>
      <c r="B15" s="139">
        <v>5</v>
      </c>
      <c r="C15" s="141" t="s">
        <v>86</v>
      </c>
      <c r="D15" s="142"/>
      <c r="E15" s="145"/>
      <c r="F15" s="147" t="s">
        <v>87</v>
      </c>
      <c r="G15" s="149"/>
      <c r="H15" s="150"/>
      <c r="I15" s="129" t="s">
        <v>72</v>
      </c>
      <c r="J15" s="107">
        <v>1</v>
      </c>
      <c r="K15" s="76">
        <v>0.38194444444444442</v>
      </c>
      <c r="L15" s="77">
        <v>0.4380208333333333</v>
      </c>
      <c r="M15" s="76">
        <v>0.44055555555555559</v>
      </c>
      <c r="N15" s="76">
        <f t="shared" si="0"/>
        <v>2.5347222222222854E-3</v>
      </c>
      <c r="O15" s="78">
        <f t="shared" si="1"/>
        <v>5.6076388888888884E-2</v>
      </c>
      <c r="P15" s="109">
        <f>$L$8/O15/24</f>
        <v>14.860681114551085</v>
      </c>
      <c r="Q15" s="131">
        <f>SUM($L$8:$L$9)/R15/24</f>
        <v>12.758040223265709</v>
      </c>
      <c r="R15" s="133">
        <f>SUM(O15:O16)</f>
        <v>0.13063657407407403</v>
      </c>
      <c r="S15" s="135">
        <f>N15+R15</f>
        <v>0.13317129629629632</v>
      </c>
      <c r="T15" s="127"/>
    </row>
    <row r="16" spans="1:20" s="14" customFormat="1" ht="22.5" customHeight="1" thickBot="1">
      <c r="A16" s="187"/>
      <c r="B16" s="140"/>
      <c r="C16" s="143"/>
      <c r="D16" s="144"/>
      <c r="E16" s="146"/>
      <c r="F16" s="148"/>
      <c r="G16" s="151"/>
      <c r="H16" s="152"/>
      <c r="I16" s="130"/>
      <c r="J16" s="108">
        <v>2</v>
      </c>
      <c r="K16" s="79">
        <f>M15+$R$8</f>
        <v>0.46833333333333338</v>
      </c>
      <c r="L16" s="80">
        <v>0.54289351851851853</v>
      </c>
      <c r="M16" s="79">
        <v>0.55497685185185186</v>
      </c>
      <c r="N16" s="79">
        <f t="shared" si="0"/>
        <v>1.2083333333333335E-2</v>
      </c>
      <c r="O16" s="81">
        <f t="shared" si="1"/>
        <v>7.4560185185185146E-2</v>
      </c>
      <c r="P16" s="110">
        <f>$L$9/O16/24</f>
        <v>11.176653213287805</v>
      </c>
      <c r="Q16" s="132"/>
      <c r="R16" s="134"/>
      <c r="S16" s="136"/>
      <c r="T16" s="128"/>
    </row>
    <row r="17" spans="1:20" s="14" customFormat="1" ht="23.25" customHeight="1">
      <c r="A17" s="194">
        <v>4</v>
      </c>
      <c r="B17" s="192">
        <v>4</v>
      </c>
      <c r="C17" s="141" t="s">
        <v>73</v>
      </c>
      <c r="D17" s="142"/>
      <c r="E17" s="190"/>
      <c r="F17" s="188" t="s">
        <v>74</v>
      </c>
      <c r="G17" s="149" t="s">
        <v>75</v>
      </c>
      <c r="H17" s="150"/>
      <c r="I17" s="198" t="s">
        <v>72</v>
      </c>
      <c r="J17" s="94">
        <v>1</v>
      </c>
      <c r="K17" s="76">
        <v>0.38194444444444442</v>
      </c>
      <c r="L17" s="77">
        <v>0.43800925925925926</v>
      </c>
      <c r="M17" s="76">
        <v>0.44097222222222227</v>
      </c>
      <c r="N17" s="76">
        <f>M17-L17</f>
        <v>2.9629629629630005E-3</v>
      </c>
      <c r="O17" s="78">
        <f>L17-K17</f>
        <v>5.6064814814814845E-2</v>
      </c>
      <c r="P17" s="96">
        <f>$L$8/O17/24</f>
        <v>14.863748967795203</v>
      </c>
      <c r="Q17" s="200">
        <f>SUM($L$8:$L$9)/R17/24</f>
        <v>12.798862323349042</v>
      </c>
      <c r="R17" s="135">
        <f>SUM(O17:O18)</f>
        <v>0.13021990740740735</v>
      </c>
      <c r="S17" s="135">
        <f>N17+R17</f>
        <v>0.13318287037037035</v>
      </c>
      <c r="T17" s="196"/>
    </row>
    <row r="18" spans="1:20" s="14" customFormat="1" ht="23.25" customHeight="1" thickBot="1">
      <c r="A18" s="195"/>
      <c r="B18" s="193"/>
      <c r="C18" s="143"/>
      <c r="D18" s="144"/>
      <c r="E18" s="191"/>
      <c r="F18" s="189"/>
      <c r="G18" s="151"/>
      <c r="H18" s="152"/>
      <c r="I18" s="199"/>
      <c r="J18" s="95">
        <v>2</v>
      </c>
      <c r="K18" s="79">
        <f>M17+$R$8</f>
        <v>0.46875000000000006</v>
      </c>
      <c r="L18" s="80">
        <v>0.54290509259259256</v>
      </c>
      <c r="M18" s="79">
        <v>0.5546875</v>
      </c>
      <c r="N18" s="79">
        <f>M18-L18</f>
        <v>1.1782407407407436E-2</v>
      </c>
      <c r="O18" s="81">
        <f>L18-K18</f>
        <v>7.4155092592592509E-2</v>
      </c>
      <c r="P18" s="97">
        <f>$L$9/O18/24</f>
        <v>11.237708756048086</v>
      </c>
      <c r="Q18" s="201"/>
      <c r="R18" s="136"/>
      <c r="S18" s="136"/>
      <c r="T18" s="197"/>
    </row>
    <row r="19" spans="1:20" s="14" customFormat="1" ht="22.5" customHeight="1">
      <c r="A19" s="186">
        <v>5</v>
      </c>
      <c r="B19" s="139">
        <v>8</v>
      </c>
      <c r="C19" s="141" t="s">
        <v>54</v>
      </c>
      <c r="D19" s="142"/>
      <c r="E19" s="145"/>
      <c r="F19" s="147" t="s">
        <v>90</v>
      </c>
      <c r="G19" s="149" t="s">
        <v>71</v>
      </c>
      <c r="H19" s="150"/>
      <c r="I19" s="129" t="s">
        <v>72</v>
      </c>
      <c r="J19" s="103">
        <v>1</v>
      </c>
      <c r="K19" s="76">
        <v>0.38194444444444442</v>
      </c>
      <c r="L19" s="77">
        <v>0.43804398148148144</v>
      </c>
      <c r="M19" s="76">
        <v>0.44094907407407408</v>
      </c>
      <c r="N19" s="76">
        <f t="shared" ref="N19:N20" si="2">M19-L19</f>
        <v>2.9050925925926396E-3</v>
      </c>
      <c r="O19" s="78">
        <f t="shared" ref="O19:O20" si="3">L19-K19</f>
        <v>5.6099537037037017E-2</v>
      </c>
      <c r="P19" s="105">
        <f>$L$8/O19/24</f>
        <v>14.85454920569425</v>
      </c>
      <c r="Q19" s="131">
        <f>SUM($L$8:$L$9)/R19/24</f>
        <v>12.789768185451644</v>
      </c>
      <c r="R19" s="133">
        <f>SUM(O19:O20)</f>
        <v>0.13031249999999994</v>
      </c>
      <c r="S19" s="135">
        <f>N19+R19</f>
        <v>0.13321759259259258</v>
      </c>
      <c r="T19" s="127"/>
    </row>
    <row r="20" spans="1:20" s="14" customFormat="1" ht="22.5" customHeight="1" thickBot="1">
      <c r="A20" s="187"/>
      <c r="B20" s="140"/>
      <c r="C20" s="143"/>
      <c r="D20" s="144"/>
      <c r="E20" s="146"/>
      <c r="F20" s="148"/>
      <c r="G20" s="151"/>
      <c r="H20" s="152"/>
      <c r="I20" s="130"/>
      <c r="J20" s="104">
        <v>2</v>
      </c>
      <c r="K20" s="79">
        <f>M19+$R$8</f>
        <v>0.46872685185185187</v>
      </c>
      <c r="L20" s="80">
        <v>0.54293981481481479</v>
      </c>
      <c r="M20" s="79">
        <v>0.55568287037037034</v>
      </c>
      <c r="N20" s="79">
        <f t="shared" si="2"/>
        <v>1.2743055555555549E-2</v>
      </c>
      <c r="O20" s="81">
        <f t="shared" si="3"/>
        <v>7.4212962962962925E-2</v>
      </c>
      <c r="P20" s="106">
        <f>$L$9/O20/24</f>
        <v>11.228945726762326</v>
      </c>
      <c r="Q20" s="132"/>
      <c r="R20" s="134"/>
      <c r="S20" s="136"/>
      <c r="T20" s="128"/>
    </row>
    <row r="21" spans="1:20" s="14" customFormat="1" ht="22.5" customHeight="1">
      <c r="A21" s="112"/>
      <c r="B21" s="113"/>
      <c r="C21" s="114"/>
      <c r="D21" s="114"/>
      <c r="E21" s="115"/>
      <c r="F21" s="116"/>
      <c r="G21" s="117"/>
      <c r="H21" s="117"/>
      <c r="I21" s="118"/>
      <c r="J21" s="118"/>
      <c r="K21" s="89"/>
      <c r="L21" s="119"/>
      <c r="M21" s="89"/>
      <c r="N21" s="89"/>
      <c r="O21" s="90"/>
      <c r="P21" s="91"/>
      <c r="Q21" s="91"/>
      <c r="R21" s="92"/>
      <c r="S21" s="92"/>
      <c r="T21" s="93"/>
    </row>
    <row r="22" spans="1:20">
      <c r="C22" s="88" t="s">
        <v>46</v>
      </c>
      <c r="F22" s="102" t="s">
        <v>97</v>
      </c>
    </row>
    <row r="24" spans="1:20">
      <c r="B24" s="88"/>
      <c r="C24" s="88" t="s">
        <v>44</v>
      </c>
      <c r="D24" s="88"/>
      <c r="F24" s="3" t="s">
        <v>40</v>
      </c>
    </row>
    <row r="25" spans="1:20">
      <c r="B25" s="88"/>
      <c r="C25" s="88"/>
      <c r="D25" s="88"/>
    </row>
  </sheetData>
  <sheetProtection formatCells="0" formatColumns="0" formatRows="0" insertColumns="0" insertRows="0" insertHyperlinks="0" deleteColumns="0" deleteRows="0" sort="0" autoFilter="0" pivotTables="0"/>
  <mergeCells count="72">
    <mergeCell ref="T19:T20"/>
    <mergeCell ref="G19:H20"/>
    <mergeCell ref="I19:I20"/>
    <mergeCell ref="Q19:Q20"/>
    <mergeCell ref="R19:R20"/>
    <mergeCell ref="S19:S20"/>
    <mergeCell ref="A19:A20"/>
    <mergeCell ref="B19:B20"/>
    <mergeCell ref="C19:D20"/>
    <mergeCell ref="E19:E20"/>
    <mergeCell ref="F19:F20"/>
    <mergeCell ref="G8:H9"/>
    <mergeCell ref="T17:T18"/>
    <mergeCell ref="A11:A12"/>
    <mergeCell ref="B11:B12"/>
    <mergeCell ref="E11:E12"/>
    <mergeCell ref="F11:F12"/>
    <mergeCell ref="I11:I12"/>
    <mergeCell ref="I17:I18"/>
    <mergeCell ref="Q17:Q18"/>
    <mergeCell ref="R17:R18"/>
    <mergeCell ref="S17:S18"/>
    <mergeCell ref="G11:H12"/>
    <mergeCell ref="C11:D12"/>
    <mergeCell ref="Q11:Q12"/>
    <mergeCell ref="R11:R12"/>
    <mergeCell ref="S11:S12"/>
    <mergeCell ref="A2:T2"/>
    <mergeCell ref="F8:F10"/>
    <mergeCell ref="A8:A10"/>
    <mergeCell ref="B8:B10"/>
    <mergeCell ref="A3:T3"/>
    <mergeCell ref="E8:E10"/>
    <mergeCell ref="G10:H10"/>
    <mergeCell ref="C8:D10"/>
    <mergeCell ref="A4:T4"/>
    <mergeCell ref="A6:T6"/>
    <mergeCell ref="T8:T10"/>
    <mergeCell ref="N8:O8"/>
    <mergeCell ref="I8:I10"/>
    <mergeCell ref="A5:T5"/>
    <mergeCell ref="J8:J10"/>
    <mergeCell ref="S8:S10"/>
    <mergeCell ref="F17:F18"/>
    <mergeCell ref="E17:E18"/>
    <mergeCell ref="C17:D18"/>
    <mergeCell ref="B17:B18"/>
    <mergeCell ref="A17:A18"/>
    <mergeCell ref="G17:H18"/>
    <mergeCell ref="T11:T12"/>
    <mergeCell ref="G13:H14"/>
    <mergeCell ref="I13:I14"/>
    <mergeCell ref="Q13:Q14"/>
    <mergeCell ref="R13:R14"/>
    <mergeCell ref="S13:S14"/>
    <mergeCell ref="T13:T14"/>
    <mergeCell ref="G15:H16"/>
    <mergeCell ref="I15:I16"/>
    <mergeCell ref="Q15:Q16"/>
    <mergeCell ref="R15:R16"/>
    <mergeCell ref="S15:S16"/>
    <mergeCell ref="T15:T16"/>
    <mergeCell ref="A13:A14"/>
    <mergeCell ref="B13:B14"/>
    <mergeCell ref="C13:D14"/>
    <mergeCell ref="E13:E14"/>
    <mergeCell ref="F13:F14"/>
    <mergeCell ref="A15:A16"/>
    <mergeCell ref="B15:B16"/>
    <mergeCell ref="C15:D16"/>
    <mergeCell ref="E15:E16"/>
    <mergeCell ref="F15:F16"/>
  </mergeCells>
  <phoneticPr fontId="9" type="noConversion"/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СТАРТ-ЛИСТ </vt:lpstr>
      <vt:lpstr>ПРОТОКОЛ ВЕТЕРИНАРНОЇ ІНСПЕКЦІЇ</vt:lpstr>
      <vt:lpstr>20км </vt:lpstr>
      <vt:lpstr>40км</vt:lpstr>
      <vt:lpstr>'20км '!Заголовки_для_печати</vt:lpstr>
      <vt:lpstr>'40км'!Заголовки_для_печати</vt:lpstr>
      <vt:lpstr>'ПРОТОКОЛ ВЕТЕРИНАРНОЇ ІНСПЕКЦІЇ'!Заголовки_для_печати</vt:lpstr>
      <vt:lpstr>'СТАРТ-ЛИСТ '!Заголовки_для_печати</vt:lpstr>
      <vt:lpstr>'20км '!Область_печати</vt:lpstr>
      <vt:lpstr>'40км'!Область_печати</vt:lpstr>
      <vt:lpstr>'ПРОТОКОЛ ВЕТЕРИНАРНОЇ ІНСПЕКЦІЇ'!Область_печати</vt:lpstr>
      <vt:lpstr>'СТАРТ-ЛИСТ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ТОШИБА</dc:creator>
  <cp:lastModifiedBy>acer</cp:lastModifiedBy>
  <cp:lastPrinted>2015-06-22T17:26:02Z</cp:lastPrinted>
  <dcterms:created xsi:type="dcterms:W3CDTF">2010-01-21T11:17:41Z</dcterms:created>
  <dcterms:modified xsi:type="dcterms:W3CDTF">2015-06-22T18:14:34Z</dcterms:modified>
</cp:coreProperties>
</file>